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192.168.1.241\d\2_広報・研修部\◆森・石井フォルダ\◆広報間借り_期間限定\森作成の申込書\"/>
    </mc:Choice>
  </mc:AlternateContent>
  <xr:revisionPtr revIDLastSave="0" documentId="13_ncr:1_{283E9CA2-070B-4F1C-B28E-41E68610A448}" xr6:coauthVersionLast="47" xr6:coauthVersionMax="47" xr10:uidLastSave="{00000000-0000-0000-0000-000000000000}"/>
  <bookViews>
    <workbookView xWindow="-108" yWindow="-108" windowWidth="23256" windowHeight="12456" xr2:uid="{00000000-000D-0000-FFFF-FFFF00000000}"/>
  </bookViews>
  <sheets>
    <sheet name="非会員用申込書" sheetId="26" r:id="rId1"/>
    <sheet name="計算シート" sheetId="16" state="hidden" r:id="rId2"/>
    <sheet name="請求書" sheetId="27" state="hidden" r:id="rId3"/>
    <sheet name="見積書" sheetId="28" state="hidden" r:id="rId4"/>
    <sheet name="納品書" sheetId="29" state="hidden" r:id="rId5"/>
    <sheet name="領収書" sheetId="30" state="hidden" r:id="rId6"/>
    <sheet name="【非会員】書籍送付案内 " sheetId="33" state="hidden" r:id="rId7"/>
    <sheet name="その他送付" sheetId="20" state="hidden" r:id="rId8"/>
  </sheets>
  <externalReferences>
    <externalReference r:id="rId9"/>
    <externalReference r:id="rId10"/>
  </externalReferences>
  <definedNames>
    <definedName name="_xlnm._FilterDatabase" localSheetId="1" hidden="1">計算シート!$A$6:$EB$40</definedName>
    <definedName name="_xlnm.Print_Area" localSheetId="6">'【非会員】書籍送付案内 '!$A$1:$AX$38</definedName>
    <definedName name="_xlnm.Print_Area" localSheetId="7">その他送付!$A$1:$K$32</definedName>
    <definedName name="_xlnm.Print_Area" localSheetId="1">計算シート!$A$1:$N$42</definedName>
    <definedName name="_xlnm.Print_Area" localSheetId="3">見積書!$A$1:$AX$37</definedName>
    <definedName name="_xlnm.Print_Area" localSheetId="2">請求書!$A$1:$AX$44</definedName>
    <definedName name="_xlnm.Print_Area" localSheetId="4">納品書!$A$1:$AX$37</definedName>
    <definedName name="_xlnm.Print_Area" localSheetId="0">非会員用申込書!$A$1:$K$51</definedName>
    <definedName name="_xlnm.Print_Area" localSheetId="5">領収書!$A$1:$AX$37</definedName>
    <definedName name="書籍" localSheetId="1">'[1]納品書 '!#REF!</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6" l="1"/>
  <c r="C40" i="16"/>
  <c r="C36" i="16"/>
  <c r="D35" i="16"/>
  <c r="F6" i="20"/>
  <c r="BH47" i="16" l="1"/>
  <c r="BG47" i="16"/>
  <c r="K47" i="16"/>
  <c r="C41" i="16" l="1"/>
  <c r="J47" i="16" l="1"/>
  <c r="H47" i="16"/>
  <c r="N33" i="16"/>
  <c r="F47" i="16" l="1"/>
  <c r="H29" i="16"/>
  <c r="AP47" i="16" s="1"/>
  <c r="H28" i="16"/>
  <c r="AN47" i="16" s="1"/>
  <c r="H27" i="16"/>
  <c r="M41" i="27"/>
  <c r="V9" i="30"/>
  <c r="V9" i="29"/>
  <c r="V9" i="28"/>
  <c r="J3" i="20"/>
  <c r="K2" i="20"/>
  <c r="G25" i="16"/>
  <c r="G24" i="16"/>
  <c r="Q27" i="16" l="1"/>
  <c r="AL47" i="16"/>
  <c r="N27" i="16"/>
  <c r="S27" i="16"/>
  <c r="N28" i="16"/>
  <c r="N29" i="16"/>
  <c r="Q28" i="16"/>
  <c r="Q29" i="16"/>
  <c r="S28" i="16"/>
  <c r="S29" i="16"/>
  <c r="H30" i="16"/>
  <c r="N30" i="16" l="1"/>
  <c r="AR47" i="16"/>
  <c r="B47" i="16"/>
  <c r="AL2" i="33" l="1"/>
  <c r="H5" i="16" l="1"/>
  <c r="A55" i="16" l="1"/>
  <c r="E55" i="16" l="1"/>
  <c r="AK2" i="33" l="1"/>
  <c r="AP1" i="33"/>
  <c r="AI41" i="27" l="1"/>
  <c r="AP1" i="28"/>
  <c r="AP1" i="29"/>
  <c r="AP1" i="30"/>
  <c r="AP1" i="27"/>
  <c r="H9" i="16"/>
  <c r="T47" i="16" s="1"/>
  <c r="H10" i="16"/>
  <c r="X47" i="16" s="1"/>
  <c r="H11" i="16"/>
  <c r="U47" i="16" s="1"/>
  <c r="H12" i="16"/>
  <c r="Y47" i="16" s="1"/>
  <c r="H13" i="16"/>
  <c r="V47" i="16" s="1"/>
  <c r="H14" i="16"/>
  <c r="Z47" i="16" s="1"/>
  <c r="H15" i="16"/>
  <c r="AA47" i="16" s="1"/>
  <c r="H16" i="16"/>
  <c r="AD47" i="16" s="1"/>
  <c r="H17" i="16"/>
  <c r="AE47" i="16" s="1"/>
  <c r="H18" i="16"/>
  <c r="AF47" i="16" s="1"/>
  <c r="H19" i="16"/>
  <c r="AG47" i="16" s="1"/>
  <c r="H20" i="16"/>
  <c r="AH47" i="16" s="1"/>
  <c r="H21" i="16"/>
  <c r="AI47" i="16" s="1"/>
  <c r="H22" i="16"/>
  <c r="AJ47" i="16" s="1"/>
  <c r="C51" i="16"/>
  <c r="C39" i="16"/>
  <c r="P47" i="16" s="1"/>
  <c r="C37" i="16"/>
  <c r="I38" i="16"/>
  <c r="P55" i="16" s="1"/>
  <c r="N47" i="16"/>
  <c r="D38" i="16"/>
  <c r="O55" i="16" s="1"/>
  <c r="H8" i="16"/>
  <c r="S47" i="16" s="1"/>
  <c r="H7" i="16"/>
  <c r="AC47" i="16" s="1"/>
  <c r="C8" i="33" l="1"/>
  <c r="M47" i="16"/>
  <c r="K55" i="16"/>
  <c r="L55" i="16"/>
  <c r="Q47" i="16"/>
  <c r="D51" i="16"/>
  <c r="N55" i="16"/>
  <c r="L47" i="16"/>
  <c r="B51" i="16"/>
  <c r="I55" i="16"/>
  <c r="E51" i="16"/>
  <c r="O47" i="16"/>
  <c r="U7" i="16" a="1"/>
  <c r="S9" i="16"/>
  <c r="Q9" i="16"/>
  <c r="S12" i="16"/>
  <c r="Q12" i="16"/>
  <c r="S11" i="16"/>
  <c r="Q11" i="16"/>
  <c r="Q20" i="16"/>
  <c r="S20" i="16"/>
  <c r="S7" i="16"/>
  <c r="S31" i="16" s="1"/>
  <c r="Q7" i="16"/>
  <c r="Q8" i="16"/>
  <c r="S8" i="16"/>
  <c r="Q22" i="16"/>
  <c r="S22" i="16"/>
  <c r="Q10" i="16"/>
  <c r="S10" i="16"/>
  <c r="S21" i="16"/>
  <c r="Q21" i="16"/>
  <c r="S17" i="16"/>
  <c r="Q17" i="16"/>
  <c r="S19" i="16"/>
  <c r="Q19" i="16"/>
  <c r="S18" i="16"/>
  <c r="Q18" i="16"/>
  <c r="Q16" i="16"/>
  <c r="S16" i="16"/>
  <c r="S15" i="16"/>
  <c r="Q15" i="16"/>
  <c r="Q14" i="16"/>
  <c r="S14" i="16"/>
  <c r="S13" i="16"/>
  <c r="Q13" i="16"/>
  <c r="N19" i="16"/>
  <c r="N11" i="16"/>
  <c r="C8" i="27"/>
  <c r="Q30" i="16"/>
  <c r="N18" i="16"/>
  <c r="N10" i="16"/>
  <c r="N8" i="16"/>
  <c r="N22" i="16"/>
  <c r="N7" i="16"/>
  <c r="S30" i="16"/>
  <c r="N21" i="16"/>
  <c r="N9" i="16"/>
  <c r="N20" i="16"/>
  <c r="N17" i="16"/>
  <c r="N16" i="16"/>
  <c r="N15" i="16"/>
  <c r="N14" i="16"/>
  <c r="N13" i="16"/>
  <c r="N12" i="16"/>
  <c r="Q31" i="16" l="1"/>
  <c r="N31" i="16"/>
  <c r="N34" i="16" s="1"/>
  <c r="B6" i="20"/>
  <c r="D47" i="16"/>
  <c r="AH28" i="27"/>
  <c r="AM28" i="27"/>
  <c r="AK29" i="33" s="1"/>
  <c r="C28" i="27"/>
  <c r="F29" i="33" s="1"/>
  <c r="AM27" i="27"/>
  <c r="AH27" i="27"/>
  <c r="C27" i="27"/>
  <c r="AM26" i="27"/>
  <c r="AH26" i="27"/>
  <c r="C26" i="27"/>
  <c r="C25" i="27"/>
  <c r="AH25" i="27"/>
  <c r="AM25" i="27"/>
  <c r="AH24" i="27"/>
  <c r="AM23" i="27"/>
  <c r="AH23" i="27"/>
  <c r="AM24" i="27"/>
  <c r="AH22" i="27"/>
  <c r="C23" i="27"/>
  <c r="C24" i="27"/>
  <c r="AM22" i="27"/>
  <c r="U7" i="16"/>
  <c r="C8" i="28"/>
  <c r="C8" i="29"/>
  <c r="C8" i="30"/>
  <c r="AR26" i="27" l="1"/>
  <c r="AR27" i="27"/>
  <c r="AR28" i="27"/>
  <c r="G47" i="16"/>
  <c r="AR23" i="27"/>
  <c r="AR25" i="27"/>
  <c r="AR22" i="27"/>
  <c r="AR24" i="27"/>
  <c r="C22" i="27"/>
  <c r="F23" i="33" s="1"/>
  <c r="F27" i="33"/>
  <c r="AK23" i="33"/>
  <c r="F25" i="33"/>
  <c r="AK27" i="33"/>
  <c r="F24" i="33"/>
  <c r="F28" i="33"/>
  <c r="AK25" i="33"/>
  <c r="AK28" i="33"/>
  <c r="AK24" i="33"/>
  <c r="AK26" i="33"/>
  <c r="F26" i="33"/>
  <c r="AH28" i="28"/>
  <c r="AH28" i="29"/>
  <c r="AH28" i="30"/>
  <c r="C28" i="30"/>
  <c r="C28" i="29"/>
  <c r="C28" i="28"/>
  <c r="AM28" i="30"/>
  <c r="AM28" i="28"/>
  <c r="AM28" i="29"/>
  <c r="C27" i="30"/>
  <c r="C27" i="28"/>
  <c r="C27" i="29"/>
  <c r="AH27" i="28"/>
  <c r="AH27" i="29"/>
  <c r="AH27" i="30"/>
  <c r="AM27" i="30"/>
  <c r="AM27" i="29"/>
  <c r="AM27" i="28"/>
  <c r="C26" i="30"/>
  <c r="C26" i="29"/>
  <c r="C26" i="28"/>
  <c r="AH26" i="30"/>
  <c r="AH26" i="29"/>
  <c r="AH26" i="28"/>
  <c r="AM26" i="30"/>
  <c r="AM26" i="29"/>
  <c r="AM26" i="28"/>
  <c r="AM25" i="28"/>
  <c r="AM25" i="30"/>
  <c r="AM25" i="29"/>
  <c r="AH25" i="30"/>
  <c r="AH25" i="28"/>
  <c r="AH25" i="29"/>
  <c r="C25" i="28"/>
  <c r="C25" i="30"/>
  <c r="C25" i="29"/>
  <c r="C24" i="28"/>
  <c r="C24" i="30"/>
  <c r="C24" i="29"/>
  <c r="C23" i="29"/>
  <c r="C23" i="28"/>
  <c r="C23" i="30"/>
  <c r="AM24" i="28"/>
  <c r="AM24" i="30"/>
  <c r="AM24" i="29"/>
  <c r="AH23" i="30"/>
  <c r="AH23" i="29"/>
  <c r="AH23" i="28"/>
  <c r="AM23" i="30"/>
  <c r="AM23" i="29"/>
  <c r="AM23" i="28"/>
  <c r="AH24" i="29"/>
  <c r="AH24" i="28"/>
  <c r="AH24" i="30"/>
  <c r="AM22" i="30"/>
  <c r="AM22" i="28"/>
  <c r="AM22" i="29"/>
  <c r="AH22" i="30"/>
  <c r="AH22" i="28"/>
  <c r="AH22" i="29"/>
  <c r="AR28" i="30" l="1"/>
  <c r="AR28" i="29"/>
  <c r="AR28" i="28"/>
  <c r="AR27" i="30"/>
  <c r="AR27" i="29"/>
  <c r="AR27" i="28"/>
  <c r="AR26" i="30"/>
  <c r="AR26" i="29"/>
  <c r="AR26" i="28"/>
  <c r="AR25" i="30"/>
  <c r="AR25" i="29"/>
  <c r="AR25" i="28"/>
  <c r="AR24" i="29"/>
  <c r="AR24" i="28"/>
  <c r="AR24" i="30"/>
  <c r="AR23" i="29"/>
  <c r="AR23" i="30"/>
  <c r="AR23" i="28"/>
  <c r="AR31" i="27"/>
  <c r="C22" i="29"/>
  <c r="C22" i="30"/>
  <c r="AR22" i="30"/>
  <c r="AR22" i="28"/>
  <c r="AR22" i="29"/>
  <c r="C22" i="28"/>
  <c r="AR31" i="29" l="1"/>
  <c r="AR31" i="30"/>
  <c r="AR31" i="28"/>
  <c r="O33" i="27"/>
  <c r="AR30" i="27"/>
  <c r="AR29" i="27" l="1"/>
  <c r="AR30" i="28"/>
  <c r="AR30" i="29"/>
  <c r="AR30" i="30"/>
  <c r="AR29" i="29" l="1"/>
  <c r="AR29" i="30"/>
  <c r="AR29" i="28"/>
  <c r="O33" i="29"/>
  <c r="O33" i="28"/>
  <c r="O33" i="3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<sst xmlns="http://schemas.openxmlformats.org/spreadsheetml/2006/main" count="464" uniqueCount="357">
  <si>
    <t>請　求　書</t>
    <rPh sb="0" eb="1">
      <t>ショウ</t>
    </rPh>
    <rPh sb="2" eb="3">
      <t>モトム</t>
    </rPh>
    <rPh sb="4" eb="5">
      <t>ショ</t>
    </rPh>
    <phoneticPr fontId="10"/>
  </si>
  <si>
    <t>消費税(10%)</t>
    <rPh sb="0" eb="3">
      <t>ショウヒゼイ</t>
    </rPh>
    <phoneticPr fontId="10"/>
  </si>
  <si>
    <t>税 抜 金 額</t>
    <rPh sb="0" eb="1">
      <t>ゼイ</t>
    </rPh>
    <rPh sb="2" eb="3">
      <t>ヌ</t>
    </rPh>
    <rPh sb="4" eb="5">
      <t>カネ</t>
    </rPh>
    <rPh sb="6" eb="7">
      <t>ガク</t>
    </rPh>
    <phoneticPr fontId="10"/>
  </si>
  <si>
    <t>地籍フォーマット2000の手引き ～数値地籍情報の利活用に向けて～</t>
    <rPh sb="18" eb="20">
      <t>スウチ</t>
    </rPh>
    <rPh sb="20" eb="22">
      <t>チセキ</t>
    </rPh>
    <rPh sb="22" eb="24">
      <t>ジョウホウ</t>
    </rPh>
    <rPh sb="25" eb="28">
      <t>リカツヨウ</t>
    </rPh>
    <rPh sb="29" eb="30">
      <t>ム</t>
    </rPh>
    <phoneticPr fontId="18"/>
  </si>
  <si>
    <t>　　　　　　　　全国国土調査協会発行図書</t>
    <rPh sb="8" eb="10">
      <t>ゼンコク</t>
    </rPh>
    <rPh sb="16" eb="18">
      <t>ハッコウ</t>
    </rPh>
    <rPh sb="18" eb="20">
      <t>トショ</t>
    </rPh>
    <phoneticPr fontId="18"/>
  </si>
  <si>
    <t>販売価格
（税込価格）</t>
    <rPh sb="0" eb="2">
      <t>ハンバイ</t>
    </rPh>
    <rPh sb="2" eb="4">
      <t>カカク</t>
    </rPh>
    <rPh sb="6" eb="8">
      <t>ゼイコ</t>
    </rPh>
    <rPh sb="8" eb="10">
      <t>カカク</t>
    </rPh>
    <phoneticPr fontId="18"/>
  </si>
  <si>
    <t>数量</t>
    <rPh sb="0" eb="2">
      <t>スウリョウ</t>
    </rPh>
    <phoneticPr fontId="18"/>
  </si>
  <si>
    <t>備考</t>
    <rPh sb="0" eb="2">
      <t>ビコウ</t>
    </rPh>
    <phoneticPr fontId="18"/>
  </si>
  <si>
    <t>国土調査関係法令集（改訂第１２版）</t>
    <phoneticPr fontId="18"/>
  </si>
  <si>
    <t>地籍調査　初任者マニュアル</t>
    <rPh sb="0" eb="2">
      <t>チセキ</t>
    </rPh>
    <rPh sb="2" eb="4">
      <t>チョウサ</t>
    </rPh>
    <rPh sb="5" eb="8">
      <t>ショニンシャ</t>
    </rPh>
    <phoneticPr fontId="18"/>
  </si>
  <si>
    <t>一筆地調査の手引き</t>
    <rPh sb="0" eb="2">
      <t>イッピツ</t>
    </rPh>
    <rPh sb="2" eb="3">
      <t>チ</t>
    </rPh>
    <rPh sb="3" eb="5">
      <t>チョウサ</t>
    </rPh>
    <rPh sb="6" eb="8">
      <t>テビ</t>
    </rPh>
    <phoneticPr fontId="18"/>
  </si>
  <si>
    <t>地籍測量の手引（第８版・令和３年版）</t>
    <rPh sb="5" eb="7">
      <t>テビキ</t>
    </rPh>
    <rPh sb="8" eb="9">
      <t>ダイ</t>
    </rPh>
    <rPh sb="10" eb="11">
      <t>ハン</t>
    </rPh>
    <rPh sb="12" eb="14">
      <t>レイワ</t>
    </rPh>
    <rPh sb="15" eb="16">
      <t>ネン</t>
    </rPh>
    <rPh sb="16" eb="17">
      <t>バン</t>
    </rPh>
    <phoneticPr fontId="18"/>
  </si>
  <si>
    <t>みなさんの暮らしにつながる地籍調査＜一般編＞</t>
    <rPh sb="20" eb="21">
      <t>ヘン</t>
    </rPh>
    <phoneticPr fontId="18"/>
  </si>
  <si>
    <t>みなさんの暮らしにつながる地籍調査＜街区境界調査編＞</t>
    <rPh sb="24" eb="25">
      <t>ヘン</t>
    </rPh>
    <phoneticPr fontId="18"/>
  </si>
  <si>
    <t>みなさんの暮らしにつながる地籍調査＜リモセン編＞</t>
    <rPh sb="22" eb="23">
      <t>ヘン</t>
    </rPh>
    <phoneticPr fontId="18"/>
  </si>
  <si>
    <t>地籍調査をすすめましょう（平成27年版）</t>
    <phoneticPr fontId="18"/>
  </si>
  <si>
    <t>まもってあげたい未来の安心－地籍調査のあらまし（平成28年版）</t>
    <phoneticPr fontId="18"/>
  </si>
  <si>
    <t>ザ・ちせき(マンガ)（平成26年版）</t>
    <phoneticPr fontId="18"/>
  </si>
  <si>
    <t>安全な地籍調査（平成21年版）</t>
    <phoneticPr fontId="18"/>
  </si>
  <si>
    <t>　　　　　　　　【斡旋図書】民事法務協会</t>
    <phoneticPr fontId="18"/>
  </si>
  <si>
    <t>表示登記教材 地目認定（改訂版）</t>
    <phoneticPr fontId="18"/>
  </si>
  <si>
    <t>　　　　　　　　【斡旋図書】日本国土調査測量協会</t>
    <phoneticPr fontId="18"/>
  </si>
  <si>
    <t>地籍調査ハンドブック(平成23年度版)</t>
    <phoneticPr fontId="18"/>
  </si>
  <si>
    <t>（送付先）</t>
    <rPh sb="1" eb="4">
      <t>ソウフサキ</t>
    </rPh>
    <phoneticPr fontId="18"/>
  </si>
  <si>
    <t>ご住所</t>
    <rPh sb="1" eb="3">
      <t>ジュウショ</t>
    </rPh>
    <phoneticPr fontId="18"/>
  </si>
  <si>
    <t>請求№</t>
    <rPh sb="0" eb="2">
      <t>セイキュウ</t>
    </rPh>
    <phoneticPr fontId="10"/>
  </si>
  <si>
    <t>入金日</t>
    <rPh sb="0" eb="2">
      <t>ニュウキン</t>
    </rPh>
    <rPh sb="2" eb="3">
      <t>ヒ</t>
    </rPh>
    <phoneticPr fontId="10"/>
  </si>
  <si>
    <t>発送日</t>
    <rPh sb="0" eb="2">
      <t>ハッソウ</t>
    </rPh>
    <rPh sb="2" eb="3">
      <t>ヒ</t>
    </rPh>
    <phoneticPr fontId="10"/>
  </si>
  <si>
    <t>名前</t>
    <rPh sb="0" eb="2">
      <t>ナマエ</t>
    </rPh>
    <phoneticPr fontId="10"/>
  </si>
  <si>
    <t>郵便番号</t>
    <rPh sb="0" eb="2">
      <t>ユウビン</t>
    </rPh>
    <rPh sb="2" eb="4">
      <t>バンゴウ</t>
    </rPh>
    <phoneticPr fontId="10"/>
  </si>
  <si>
    <t>書類送付のご案内</t>
    <rPh sb="0" eb="2">
      <t>ショルイ</t>
    </rPh>
    <rPh sb="2" eb="4">
      <t>ソウフ</t>
    </rPh>
    <rPh sb="6" eb="8">
      <t>アンナイ</t>
    </rPh>
    <phoneticPr fontId="10"/>
  </si>
  <si>
    <t>敬具</t>
    <rPh sb="0" eb="2">
      <t>ケイグ</t>
    </rPh>
    <phoneticPr fontId="10"/>
  </si>
  <si>
    <t>記</t>
    <phoneticPr fontId="10"/>
  </si>
  <si>
    <t>以上</t>
    <rPh sb="0" eb="2">
      <t>イジョウ</t>
    </rPh>
    <phoneticPr fontId="10"/>
  </si>
  <si>
    <t>地籍調査事業費積算基準書（2024年度版）</t>
    <rPh sb="2" eb="4">
      <t>チョウサ</t>
    </rPh>
    <rPh sb="4" eb="7">
      <t>ジギョウヒ</t>
    </rPh>
    <rPh sb="7" eb="9">
      <t>セキサン</t>
    </rPh>
    <rPh sb="9" eb="12">
      <t>キジュンショ</t>
    </rPh>
    <rPh sb="17" eb="19">
      <t>ネンド</t>
    </rPh>
    <rPh sb="19" eb="20">
      <t>バン</t>
    </rPh>
    <phoneticPr fontId="18"/>
  </si>
  <si>
    <t>郵便番号</t>
    <rPh sb="0" eb="4">
      <t>ユウビンバンゴウ</t>
    </rPh>
    <phoneticPr fontId="18"/>
  </si>
  <si>
    <t>担当者名</t>
    <rPh sb="0" eb="2">
      <t>タントウ</t>
    </rPh>
    <rPh sb="2" eb="3">
      <t>シャ</t>
    </rPh>
    <rPh sb="3" eb="4">
      <t>メイ</t>
    </rPh>
    <phoneticPr fontId="42"/>
  </si>
  <si>
    <t>〒</t>
    <phoneticPr fontId="10"/>
  </si>
  <si>
    <t>TEL</t>
    <phoneticPr fontId="10"/>
  </si>
  <si>
    <t>厚さ
合計</t>
    <rPh sb="0" eb="1">
      <t>アツ</t>
    </rPh>
    <rPh sb="3" eb="5">
      <t>ゴウケイ</t>
    </rPh>
    <phoneticPr fontId="10"/>
  </si>
  <si>
    <t>金額
合計</t>
    <rPh sb="0" eb="2">
      <t>キンガク</t>
    </rPh>
    <rPh sb="3" eb="5">
      <t>ゴウケイ</t>
    </rPh>
    <phoneticPr fontId="10"/>
  </si>
  <si>
    <t>送 料</t>
    <rPh sb="0" eb="1">
      <t>ソウ</t>
    </rPh>
    <rPh sb="2" eb="3">
      <t>リョウ</t>
    </rPh>
    <phoneticPr fontId="10"/>
  </si>
  <si>
    <t>合 計</t>
    <rPh sb="0" eb="1">
      <t>ゴウ</t>
    </rPh>
    <rPh sb="2" eb="3">
      <t>ケイ</t>
    </rPh>
    <phoneticPr fontId="10"/>
  </si>
  <si>
    <t>請求書発送日</t>
    <rPh sb="0" eb="3">
      <t>セイキュウショ</t>
    </rPh>
    <rPh sb="3" eb="5">
      <t>ハッソウ</t>
    </rPh>
    <rPh sb="5" eb="6">
      <t>ビ</t>
    </rPh>
    <phoneticPr fontId="10"/>
  </si>
  <si>
    <t>住所</t>
    <rPh sb="0" eb="2">
      <t>ジュウショ</t>
    </rPh>
    <phoneticPr fontId="10"/>
  </si>
  <si>
    <t>電話番号</t>
    <rPh sb="0" eb="2">
      <t>デンワ</t>
    </rPh>
    <rPh sb="2" eb="4">
      <t>バンゴウ</t>
    </rPh>
    <phoneticPr fontId="10"/>
  </si>
  <si>
    <t>宛名シール</t>
    <rPh sb="0" eb="2">
      <t>アテナ</t>
    </rPh>
    <phoneticPr fontId="10"/>
  </si>
  <si>
    <t xml:space="preserve">クロネコwebコレクト申込受付番号１
半角英数字 23文字
※クロネコwebコレクトデータ有りの場合は必須 </t>
    <phoneticPr fontId="45"/>
  </si>
  <si>
    <t>予備
半角数字１文字</t>
    <phoneticPr fontId="10"/>
  </si>
  <si>
    <t>予備</t>
    <rPh sb="0" eb="2">
      <t>ヨビ</t>
    </rPh>
    <phoneticPr fontId="45"/>
  </si>
  <si>
    <t>様</t>
    <rPh sb="0" eb="1">
      <t>サマ</t>
    </rPh>
    <phoneticPr fontId="10"/>
  </si>
  <si>
    <t>03-6206-1307</t>
  </si>
  <si>
    <t>100-0014</t>
  </si>
  <si>
    <t>東京都千代田区永田町1丁目11番32号</t>
  </si>
  <si>
    <t>全国町村会館西館8階</t>
  </si>
  <si>
    <t>公益社団法人全国国土調査協会</t>
  </si>
  <si>
    <t xml:space="preserve">書籍   </t>
    <rPh sb="0" eb="2">
      <t>ショセキ</t>
    </rPh>
    <phoneticPr fontId="10"/>
  </si>
  <si>
    <t>033519242803</t>
  </si>
  <si>
    <t>01</t>
  </si>
  <si>
    <t>お客様管理番号</t>
    <rPh sb="5" eb="7">
      <t>バンゴウ</t>
    </rPh>
    <phoneticPr fontId="45"/>
  </si>
  <si>
    <t>クール区分
0または空</t>
    <rPh sb="3" eb="5">
      <t>クブン</t>
    </rPh>
    <phoneticPr fontId="45"/>
  </si>
  <si>
    <t>伝票番号
※B2クラウドにて付与</t>
    <rPh sb="15" eb="17">
      <t>フヨ</t>
    </rPh>
    <phoneticPr fontId="45"/>
  </si>
  <si>
    <t xml:space="preserve">出荷予定日
</t>
    <phoneticPr fontId="45"/>
  </si>
  <si>
    <t>お届け予定日
※空欄</t>
    <rPh sb="9" eb="11">
      <t>クウラン</t>
    </rPh>
    <phoneticPr fontId="45"/>
  </si>
  <si>
    <t>配達時間
※空欄</t>
    <phoneticPr fontId="45"/>
  </si>
  <si>
    <t>お届け先電話番号</t>
    <phoneticPr fontId="45"/>
  </si>
  <si>
    <t>お届け先電話番号枝番</t>
    <phoneticPr fontId="45"/>
  </si>
  <si>
    <t>お届け先郵便番号</t>
    <rPh sb="1" eb="2">
      <t>トド</t>
    </rPh>
    <rPh sb="3" eb="4">
      <t>サキ</t>
    </rPh>
    <phoneticPr fontId="45"/>
  </si>
  <si>
    <t>お届け先住所</t>
    <phoneticPr fontId="45"/>
  </si>
  <si>
    <t>お届け先アパートマンション名</t>
    <rPh sb="0" eb="2">
      <t>オトド</t>
    </rPh>
    <rPh sb="3" eb="4">
      <t>サキ</t>
    </rPh>
    <rPh sb="13" eb="14">
      <t>メイ</t>
    </rPh>
    <phoneticPr fontId="10"/>
  </si>
  <si>
    <t>お届け先会社・部門</t>
    <rPh sb="1" eb="2">
      <t>トド</t>
    </rPh>
    <rPh sb="3" eb="4">
      <t>サキ</t>
    </rPh>
    <phoneticPr fontId="45"/>
  </si>
  <si>
    <t>お届け先会社・部門２</t>
    <rPh sb="1" eb="2">
      <t>トド</t>
    </rPh>
    <rPh sb="3" eb="4">
      <t>サキ</t>
    </rPh>
    <phoneticPr fontId="45"/>
  </si>
  <si>
    <t>お届け先名</t>
    <phoneticPr fontId="45"/>
  </si>
  <si>
    <t xml:space="preserve">お届け先名(ｶﾅ)
</t>
    <phoneticPr fontId="45"/>
  </si>
  <si>
    <t>敬称</t>
    <phoneticPr fontId="45"/>
  </si>
  <si>
    <t>ご依頼主コード</t>
    <phoneticPr fontId="45"/>
  </si>
  <si>
    <t xml:space="preserve">ご依頼主電話番号
</t>
    <phoneticPr fontId="45"/>
  </si>
  <si>
    <t>ご依頼主電話番号枝番</t>
    <phoneticPr fontId="45"/>
  </si>
  <si>
    <t>ご依頼主郵便番号</t>
    <rPh sb="1" eb="3">
      <t>イライ</t>
    </rPh>
    <rPh sb="3" eb="4">
      <t>ヌシ</t>
    </rPh>
    <phoneticPr fontId="45"/>
  </si>
  <si>
    <t>ご依頼主住所</t>
    <phoneticPr fontId="45"/>
  </si>
  <si>
    <t>ご依頼主アパートマンション</t>
    <rPh sb="1" eb="4">
      <t>イライヌシ</t>
    </rPh>
    <phoneticPr fontId="10"/>
  </si>
  <si>
    <t>ご依頼主名</t>
    <phoneticPr fontId="45"/>
  </si>
  <si>
    <t xml:space="preserve">ご依頼主名(ｶﾅ)
</t>
    <phoneticPr fontId="45"/>
  </si>
  <si>
    <t>品名コード１</t>
    <phoneticPr fontId="45"/>
  </si>
  <si>
    <t xml:space="preserve">品名１
</t>
    <phoneticPr fontId="45"/>
  </si>
  <si>
    <t>品名コード２</t>
    <phoneticPr fontId="45"/>
  </si>
  <si>
    <t xml:space="preserve">品名２
</t>
    <phoneticPr fontId="45"/>
  </si>
  <si>
    <t>荷扱い１</t>
    <phoneticPr fontId="45"/>
  </si>
  <si>
    <t xml:space="preserve">荷扱い２
</t>
    <phoneticPr fontId="45"/>
  </si>
  <si>
    <t xml:space="preserve">記事
</t>
    <phoneticPr fontId="10"/>
  </si>
  <si>
    <t>ｺﾚｸﾄ代金引換額（税込)</t>
    <phoneticPr fontId="45"/>
  </si>
  <si>
    <t>内消費税額等</t>
    <phoneticPr fontId="45"/>
  </si>
  <si>
    <t xml:space="preserve">止置き
</t>
    <phoneticPr fontId="45"/>
  </si>
  <si>
    <t xml:space="preserve">営業所コード
</t>
    <phoneticPr fontId="45"/>
  </si>
  <si>
    <t xml:space="preserve">発行枚数
</t>
    <rPh sb="0" eb="2">
      <t>ハッコウ</t>
    </rPh>
    <rPh sb="2" eb="4">
      <t>マイスウ</t>
    </rPh>
    <phoneticPr fontId="10"/>
  </si>
  <si>
    <t>個数口表示フラグ</t>
    <rPh sb="0" eb="2">
      <t>コスウ</t>
    </rPh>
    <rPh sb="2" eb="3">
      <t>グチ</t>
    </rPh>
    <rPh sb="3" eb="5">
      <t>ヒョウジ</t>
    </rPh>
    <phoneticPr fontId="10"/>
  </si>
  <si>
    <t xml:space="preserve">請求先顧客コード
</t>
    <phoneticPr fontId="45"/>
  </si>
  <si>
    <t>請求先分類コード</t>
    <phoneticPr fontId="45"/>
  </si>
  <si>
    <t>運賃管理番号</t>
    <phoneticPr fontId="45"/>
  </si>
  <si>
    <t xml:space="preserve">クロネコwebコレクトデータ登録
</t>
    <phoneticPr fontId="45"/>
  </si>
  <si>
    <t>クロネコwebコレクト加盟店番号</t>
    <phoneticPr fontId="45"/>
  </si>
  <si>
    <t>クロネコwebコレクト申込受付番号２</t>
    <phoneticPr fontId="45"/>
  </si>
  <si>
    <t>クロネコwebコレクト申込受付番号３</t>
    <phoneticPr fontId="45"/>
  </si>
  <si>
    <t>お届け予定ｅメール利用区分</t>
    <phoneticPr fontId="10"/>
  </si>
  <si>
    <t>お届け予定ｅメールe-mailアドレス</t>
    <rPh sb="3" eb="5">
      <t>ヨテイ</t>
    </rPh>
    <phoneticPr fontId="10"/>
  </si>
  <si>
    <t>入力機種
半角数字 1文字
1 : ＰＣ
2 : 携帯電話</t>
    <phoneticPr fontId="45"/>
  </si>
  <si>
    <t>お届け予定ｅメールメッセージ</t>
    <rPh sb="3" eb="5">
      <t>ヨテイ</t>
    </rPh>
    <phoneticPr fontId="10"/>
  </si>
  <si>
    <t>お届け完了ｅメール利用区分</t>
    <phoneticPr fontId="45"/>
  </si>
  <si>
    <t>お届け完了ｅメール</t>
    <phoneticPr fontId="45"/>
  </si>
  <si>
    <t>お届け完了ｅメールメッセージ</t>
    <phoneticPr fontId="45"/>
  </si>
  <si>
    <t>クロネコ収納代行利用区分</t>
    <phoneticPr fontId="10"/>
  </si>
  <si>
    <t>収納代行請求金額(税込)</t>
    <phoneticPr fontId="10"/>
  </si>
  <si>
    <t>収納代行内消費税額等</t>
    <phoneticPr fontId="10"/>
  </si>
  <si>
    <t>収納代行請求先郵便番号</t>
    <phoneticPr fontId="10"/>
  </si>
  <si>
    <t>収納代行請求先住所</t>
    <phoneticPr fontId="10"/>
  </si>
  <si>
    <t>収納代行請求先会社・部門名１</t>
    <phoneticPr fontId="10"/>
  </si>
  <si>
    <t>収納代行請求先会社・部門名２</t>
    <phoneticPr fontId="10"/>
  </si>
  <si>
    <t>収納代行請求先名(カナ)</t>
    <phoneticPr fontId="10"/>
  </si>
  <si>
    <t>収納代行問合せ先名(漢字)</t>
    <phoneticPr fontId="10"/>
  </si>
  <si>
    <t>収納代行請求先名(漢字)</t>
    <phoneticPr fontId="10"/>
  </si>
  <si>
    <t>収納代行問合せ先郵便番号</t>
    <phoneticPr fontId="10"/>
  </si>
  <si>
    <t>収納代行問合せ先住所</t>
    <phoneticPr fontId="10"/>
  </si>
  <si>
    <t>収納代行問合せ先住所（アパートマンション名）</t>
    <phoneticPr fontId="10"/>
  </si>
  <si>
    <t>収納代行問合せ先電話番号</t>
    <phoneticPr fontId="10"/>
  </si>
  <si>
    <t>収納代行管理番号</t>
    <phoneticPr fontId="10"/>
  </si>
  <si>
    <t>収納代行品名</t>
    <phoneticPr fontId="10"/>
  </si>
  <si>
    <t>収納代行備考</t>
    <phoneticPr fontId="10"/>
  </si>
  <si>
    <t>複数口くくりキー</t>
    <rPh sb="0" eb="2">
      <t>フクスウ</t>
    </rPh>
    <rPh sb="2" eb="3">
      <t>グチ</t>
    </rPh>
    <phoneticPr fontId="10"/>
  </si>
  <si>
    <t>検索キータイトル1</t>
    <rPh sb="0" eb="2">
      <t>ケンサク</t>
    </rPh>
    <phoneticPr fontId="10"/>
  </si>
  <si>
    <t xml:space="preserve">検索キー1
</t>
    <rPh sb="0" eb="2">
      <t>ケンサク</t>
    </rPh>
    <phoneticPr fontId="10"/>
  </si>
  <si>
    <t>検索キータイトル2</t>
    <rPh sb="0" eb="2">
      <t>ケンサク</t>
    </rPh>
    <phoneticPr fontId="10"/>
  </si>
  <si>
    <t>検索キー2</t>
    <rPh sb="0" eb="2">
      <t>ケンサク</t>
    </rPh>
    <phoneticPr fontId="10"/>
  </si>
  <si>
    <t>検索キータイトル3</t>
    <rPh sb="0" eb="2">
      <t>ケンサク</t>
    </rPh>
    <phoneticPr fontId="10"/>
  </si>
  <si>
    <t>検索キー3</t>
    <rPh sb="0" eb="2">
      <t>ケンサク</t>
    </rPh>
    <phoneticPr fontId="10"/>
  </si>
  <si>
    <t>検索キータイトル4</t>
    <rPh sb="0" eb="2">
      <t>ケンサク</t>
    </rPh>
    <phoneticPr fontId="10"/>
  </si>
  <si>
    <t>検索キー4</t>
    <rPh sb="0" eb="2">
      <t>ケンサク</t>
    </rPh>
    <phoneticPr fontId="10"/>
  </si>
  <si>
    <t>検索キー5</t>
    <rPh sb="0" eb="2">
      <t>ケンサク</t>
    </rPh>
    <phoneticPr fontId="10"/>
  </si>
  <si>
    <t>投函予定メール利用区分</t>
    <phoneticPr fontId="10"/>
  </si>
  <si>
    <t>投函予定メールe-mailアドレス</t>
    <phoneticPr fontId="10"/>
  </si>
  <si>
    <t>投函予定メールメッセージ</t>
    <phoneticPr fontId="10"/>
  </si>
  <si>
    <t>投函完了メール（お届け先宛）利用区分</t>
    <phoneticPr fontId="10"/>
  </si>
  <si>
    <t>投函完了メール（お届け先宛</t>
    <phoneticPr fontId="10"/>
  </si>
  <si>
    <t>投函完了メール（ご依頼主宛）</t>
    <phoneticPr fontId="10"/>
  </si>
  <si>
    <t>投函完了メール（ご依頼主宛）利用区分</t>
    <phoneticPr fontId="10"/>
  </si>
  <si>
    <t>投函完了メール（お届け先宛）</t>
    <phoneticPr fontId="10"/>
  </si>
  <si>
    <t xml:space="preserve"> 0 : 発払
 5 : 着払
</t>
    <phoneticPr fontId="45"/>
  </si>
  <si>
    <t>0</t>
    <phoneticPr fontId="10"/>
  </si>
  <si>
    <t>総 計</t>
    <rPh sb="0" eb="1">
      <t>ソウ</t>
    </rPh>
    <rPh sb="2" eb="3">
      <t>ケイ</t>
    </rPh>
    <phoneticPr fontId="10"/>
  </si>
  <si>
    <t>日本国土調査測量協会</t>
    <phoneticPr fontId="10"/>
  </si>
  <si>
    <t>日本加除出版</t>
    <rPh sb="0" eb="2">
      <t>ニホン</t>
    </rPh>
    <rPh sb="2" eb="4">
      <t>カジョ</t>
    </rPh>
    <rPh sb="4" eb="6">
      <t>シュッパン</t>
    </rPh>
    <phoneticPr fontId="10"/>
  </si>
  <si>
    <t>民事法務協会</t>
    <rPh sb="0" eb="2">
      <t>ミンジ</t>
    </rPh>
    <rPh sb="2" eb="6">
      <t>ホウムキョウカイ</t>
    </rPh>
    <phoneticPr fontId="10"/>
  </si>
  <si>
    <t xml:space="preserve">全国国土調査協会 </t>
    <phoneticPr fontId="10"/>
  </si>
  <si>
    <t>注文台帳</t>
    <rPh sb="0" eb="4">
      <t>チュウモンダイチョウ</t>
    </rPh>
    <phoneticPr fontId="10"/>
  </si>
  <si>
    <t>No.</t>
    <phoneticPr fontId="10"/>
  </si>
  <si>
    <t>会員価格</t>
    <rPh sb="0" eb="2">
      <t>カイイン</t>
    </rPh>
    <rPh sb="2" eb="4">
      <t>カカク</t>
    </rPh>
    <phoneticPr fontId="10"/>
  </si>
  <si>
    <t>　</t>
    <phoneticPr fontId="10"/>
  </si>
  <si>
    <t>全訂2版　全国市町村名変遷総覧</t>
  </si>
  <si>
    <t>全訂第三版　相続における戸籍の見方と登記手続</t>
  </si>
  <si>
    <t xml:space="preserve">不動産登記の書式と解説 第1巻 </t>
  </si>
  <si>
    <t>不動産登記の書式と解説 第2巻</t>
  </si>
  <si>
    <t>4改訂 表示登記にかかる各種図面・地図の作成と訂正の事例集</t>
  </si>
  <si>
    <t>Q＆A筆界特定のための公図・旧土地台帳の知識</t>
  </si>
  <si>
    <t>訂版 境界の理論と実務</t>
  </si>
  <si>
    <t>都道
府県</t>
    <rPh sb="0" eb="2">
      <t>トドウ</t>
    </rPh>
    <rPh sb="3" eb="5">
      <t>フケン</t>
    </rPh>
    <phoneticPr fontId="10"/>
  </si>
  <si>
    <t>正誤表あり</t>
  </si>
  <si>
    <t>正誤表あり</t>
    <phoneticPr fontId="10"/>
  </si>
  <si>
    <t>厚さ合計</t>
    <rPh sb="0" eb="1">
      <t>アツ</t>
    </rPh>
    <rPh sb="2" eb="4">
      <t>ゴウケイ</t>
    </rPh>
    <phoneticPr fontId="18"/>
  </si>
  <si>
    <t>重さ合計</t>
    <rPh sb="0" eb="1">
      <t>オモ</t>
    </rPh>
    <rPh sb="2" eb="4">
      <t>ゴウケイ</t>
    </rPh>
    <phoneticPr fontId="18"/>
  </si>
  <si>
    <t>ハンドブック：会員</t>
    <rPh sb="7" eb="9">
      <t>カイイン</t>
    </rPh>
    <phoneticPr fontId="19"/>
  </si>
  <si>
    <t>地籍調査作業規程準則逐条解説</t>
    <rPh sb="0" eb="2">
      <t>チセキ</t>
    </rPh>
    <rPh sb="2" eb="4">
      <t>チョウサ</t>
    </rPh>
    <rPh sb="4" eb="6">
      <t>サギョウ</t>
    </rPh>
    <rPh sb="6" eb="8">
      <t>キテイ</t>
    </rPh>
    <rPh sb="8" eb="10">
      <t>ジュンソク</t>
    </rPh>
    <rPh sb="10" eb="12">
      <t>チクジョウ</t>
    </rPh>
    <rPh sb="12" eb="14">
      <t>カイセツ</t>
    </rPh>
    <phoneticPr fontId="19"/>
  </si>
  <si>
    <t>Q＆A詳解土地台帳</t>
    <rPh sb="3" eb="5">
      <t>ショウカイ</t>
    </rPh>
    <rPh sb="5" eb="7">
      <t>トチ</t>
    </rPh>
    <rPh sb="7" eb="9">
      <t>ダイチョウ</t>
    </rPh>
    <phoneticPr fontId="19"/>
  </si>
  <si>
    <t>第3版 所有者の所在の把握が難しい土地に関する探索・利活用のためのガイドライン</t>
    <rPh sb="0" eb="1">
      <t>ダイ</t>
    </rPh>
    <rPh sb="2" eb="3">
      <t>ハン</t>
    </rPh>
    <rPh sb="4" eb="7">
      <t>ショユウシャ</t>
    </rPh>
    <rPh sb="8" eb="10">
      <t>ショザイ</t>
    </rPh>
    <rPh sb="11" eb="13">
      <t>ハアク</t>
    </rPh>
    <rPh sb="14" eb="15">
      <t>ムズカ</t>
    </rPh>
    <rPh sb="17" eb="19">
      <t>トチ</t>
    </rPh>
    <rPh sb="20" eb="21">
      <t>カン</t>
    </rPh>
    <rPh sb="23" eb="25">
      <t>タンサク</t>
    </rPh>
    <rPh sb="26" eb="29">
      <t>リカツヨウ</t>
    </rPh>
    <phoneticPr fontId="19"/>
  </si>
  <si>
    <t>所有者不明土地特借法・表題部所有者不明土地適正化法の実務と登記</t>
    <rPh sb="0" eb="3">
      <t>ショユウシャ</t>
    </rPh>
    <rPh sb="3" eb="5">
      <t>フメイ</t>
    </rPh>
    <rPh sb="5" eb="7">
      <t>トチ</t>
    </rPh>
    <rPh sb="7" eb="8">
      <t>トク</t>
    </rPh>
    <rPh sb="8" eb="9">
      <t>シャク</t>
    </rPh>
    <rPh sb="9" eb="10">
      <t>ホウ</t>
    </rPh>
    <rPh sb="11" eb="13">
      <t>ヒョウダイ</t>
    </rPh>
    <rPh sb="13" eb="14">
      <t>ブ</t>
    </rPh>
    <rPh sb="14" eb="17">
      <t>ショユウシャ</t>
    </rPh>
    <rPh sb="17" eb="19">
      <t>フメイ</t>
    </rPh>
    <rPh sb="19" eb="21">
      <t>トチ</t>
    </rPh>
    <rPh sb="21" eb="24">
      <t>テキセイカ</t>
    </rPh>
    <rPh sb="24" eb="25">
      <t>ホウ</t>
    </rPh>
    <rPh sb="26" eb="28">
      <t>ジツム</t>
    </rPh>
    <rPh sb="29" eb="31">
      <t>トウキ</t>
    </rPh>
    <phoneticPr fontId="19"/>
  </si>
  <si>
    <t>地目認定</t>
    <rPh sb="0" eb="2">
      <t>チモク</t>
    </rPh>
    <rPh sb="2" eb="4">
      <t>ニンテイ</t>
    </rPh>
    <phoneticPr fontId="19"/>
  </si>
  <si>
    <t>建物認定</t>
    <rPh sb="0" eb="2">
      <t>タテモノ</t>
    </rPh>
    <rPh sb="2" eb="4">
      <t>ニンテイ</t>
    </rPh>
    <phoneticPr fontId="19"/>
  </si>
  <si>
    <t>ハンドブック：
非会員</t>
    <rPh sb="8" eb="11">
      <t>ヒカイイン</t>
    </rPh>
    <phoneticPr fontId="19"/>
  </si>
  <si>
    <t>機関誌
「国土調査」</t>
    <rPh sb="0" eb="3">
      <t>キカンシ</t>
    </rPh>
    <rPh sb="5" eb="7">
      <t>コクド</t>
    </rPh>
    <rPh sb="7" eb="9">
      <t>チョウサ</t>
    </rPh>
    <phoneticPr fontId="19"/>
  </si>
  <si>
    <t>わかる！
国土調査法　逐条解説と実務
Ｑ＆Ａ</t>
    <rPh sb="5" eb="7">
      <t>コクド</t>
    </rPh>
    <rPh sb="7" eb="9">
      <t>チョウサ</t>
    </rPh>
    <rPh sb="9" eb="10">
      <t>ホウ</t>
    </rPh>
    <rPh sb="11" eb="13">
      <t>チクジョウ</t>
    </rPh>
    <rPh sb="13" eb="15">
      <t>カイセツ</t>
    </rPh>
    <rPh sb="16" eb="18">
      <t>ジツム</t>
    </rPh>
    <phoneticPr fontId="19"/>
  </si>
  <si>
    <t>Ｑ＆Ａ
地目、土地の規制・権利などに関する法律と実務</t>
    <phoneticPr fontId="10"/>
  </si>
  <si>
    <t>フォーマット2000_
非会員</t>
    <rPh sb="12" eb="13">
      <t>ヒ</t>
    </rPh>
    <rPh sb="13" eb="15">
      <t>カイイン</t>
    </rPh>
    <phoneticPr fontId="19"/>
  </si>
  <si>
    <t>フォーマット2000_
会員</t>
    <rPh sb="12" eb="14">
      <t>カイイン</t>
    </rPh>
    <phoneticPr fontId="19"/>
  </si>
  <si>
    <t>記載例
(航測)
会員</t>
    <rPh sb="0" eb="3">
      <t>キサイレイ</t>
    </rPh>
    <rPh sb="5" eb="7">
      <t>コウソク</t>
    </rPh>
    <rPh sb="9" eb="11">
      <t>カイイン</t>
    </rPh>
    <phoneticPr fontId="19"/>
  </si>
  <si>
    <t>記載例
(地上)
会員</t>
    <rPh sb="0" eb="3">
      <t>キサイレイ</t>
    </rPh>
    <rPh sb="5" eb="7">
      <t>チジョウ</t>
    </rPh>
    <rPh sb="9" eb="11">
      <t>カイイン</t>
    </rPh>
    <phoneticPr fontId="19"/>
  </si>
  <si>
    <t>記載例
(航測)
非会員</t>
    <rPh sb="0" eb="3">
      <t>キサイレイ</t>
    </rPh>
    <rPh sb="5" eb="7">
      <t>コウソク</t>
    </rPh>
    <rPh sb="9" eb="10">
      <t>ヒ</t>
    </rPh>
    <rPh sb="10" eb="12">
      <t>カイイン</t>
    </rPh>
    <phoneticPr fontId="19"/>
  </si>
  <si>
    <t>記載例
(地上)
非会員</t>
    <rPh sb="0" eb="3">
      <t>キサイレイ</t>
    </rPh>
    <rPh sb="5" eb="7">
      <t>チジョウ</t>
    </rPh>
    <rPh sb="9" eb="10">
      <t>ヒ</t>
    </rPh>
    <rPh sb="10" eb="12">
      <t>カイイン</t>
    </rPh>
    <phoneticPr fontId="19"/>
  </si>
  <si>
    <t>管理番号</t>
    <rPh sb="0" eb="2">
      <t>カンリ</t>
    </rPh>
    <rPh sb="2" eb="4">
      <t>バンゴウ</t>
    </rPh>
    <phoneticPr fontId="10"/>
  </si>
  <si>
    <t>地籍測量及び地積測定における作業の記録及び成果の記載例〈地上法版〉</t>
  </si>
  <si>
    <t>街区境界、航測法未掲載</t>
    <rPh sb="0" eb="2">
      <t>ガイク</t>
    </rPh>
    <rPh sb="2" eb="4">
      <t>キョウカイ</t>
    </rPh>
    <rPh sb="5" eb="7">
      <t>コウソク</t>
    </rPh>
    <rPh sb="7" eb="8">
      <t>ホウ</t>
    </rPh>
    <rPh sb="8" eb="11">
      <t>ミケイサイ</t>
    </rPh>
    <phoneticPr fontId="18"/>
  </si>
  <si>
    <t>パンフレット</t>
    <phoneticPr fontId="18"/>
  </si>
  <si>
    <t>小冊子</t>
    <phoneticPr fontId="18"/>
  </si>
  <si>
    <t>請求番号</t>
    <rPh sb="0" eb="2">
      <t>セイキュウ</t>
    </rPh>
    <rPh sb="2" eb="4">
      <t>バンゴウ</t>
    </rPh>
    <phoneticPr fontId="10"/>
  </si>
  <si>
    <t>口座名義：　公益社団法人 全国国土調査協会</t>
    <phoneticPr fontId="10"/>
  </si>
  <si>
    <t>下記のとおり、御請求申し上げます。</t>
    <rPh sb="0" eb="2">
      <t>カキ</t>
    </rPh>
    <rPh sb="7" eb="10">
      <t>ゴセイキュウ</t>
    </rPh>
    <rPh sb="10" eb="11">
      <t>モウ</t>
    </rPh>
    <rPh sb="12" eb="13">
      <t>ア</t>
    </rPh>
    <phoneticPr fontId="10"/>
  </si>
  <si>
    <t>記</t>
    <rPh sb="0" eb="1">
      <t>キ</t>
    </rPh>
    <phoneticPr fontId="10"/>
  </si>
  <si>
    <t>品　　　名</t>
    <rPh sb="0" eb="1">
      <t>ヒン</t>
    </rPh>
    <rPh sb="4" eb="5">
      <t>メイ</t>
    </rPh>
    <phoneticPr fontId="10"/>
  </si>
  <si>
    <t>価　格</t>
    <rPh sb="0" eb="1">
      <t>アタイ</t>
    </rPh>
    <rPh sb="2" eb="3">
      <t>カク</t>
    </rPh>
    <phoneticPr fontId="10"/>
  </si>
  <si>
    <t>数　量</t>
    <rPh sb="0" eb="1">
      <t>カズ</t>
    </rPh>
    <rPh sb="2" eb="3">
      <t>リョウ</t>
    </rPh>
    <phoneticPr fontId="10"/>
  </si>
  <si>
    <t>小　計</t>
    <rPh sb="0" eb="1">
      <t>ショウ</t>
    </rPh>
    <rPh sb="2" eb="3">
      <t>ケイ</t>
    </rPh>
    <phoneticPr fontId="10"/>
  </si>
  <si>
    <t>請求金額</t>
    <rPh sb="0" eb="2">
      <t>セイキュウ</t>
    </rPh>
    <phoneticPr fontId="10"/>
  </si>
  <si>
    <t>（税込）</t>
    <rPh sb="1" eb="3">
      <t>ゼイコ</t>
    </rPh>
    <phoneticPr fontId="10"/>
  </si>
  <si>
    <t>シャ）ゼンコクコクドチョウサキョウカイ</t>
  </si>
  <si>
    <t>※恐れ入りますが、振込手数料は振込人様にて御負担ください</t>
    <phoneticPr fontId="10"/>
  </si>
  <si>
    <t>見　積　書</t>
    <rPh sb="0" eb="1">
      <t>ミ</t>
    </rPh>
    <rPh sb="2" eb="3">
      <t>セキ</t>
    </rPh>
    <rPh sb="4" eb="5">
      <t>ショ</t>
    </rPh>
    <phoneticPr fontId="10"/>
  </si>
  <si>
    <t>下記のとおり、御見積申し上げます。</t>
    <rPh sb="0" eb="2">
      <t>カキ</t>
    </rPh>
    <rPh sb="7" eb="8">
      <t>ゴ</t>
    </rPh>
    <rPh sb="8" eb="10">
      <t>ミツモリ</t>
    </rPh>
    <rPh sb="10" eb="11">
      <t>モウ</t>
    </rPh>
    <rPh sb="12" eb="13">
      <t>ア</t>
    </rPh>
    <phoneticPr fontId="10"/>
  </si>
  <si>
    <t>見積金額</t>
    <phoneticPr fontId="10"/>
  </si>
  <si>
    <t>納　品　書</t>
    <rPh sb="0" eb="1">
      <t>ノウ</t>
    </rPh>
    <rPh sb="2" eb="3">
      <t>ヒン</t>
    </rPh>
    <rPh sb="4" eb="5">
      <t>ショ</t>
    </rPh>
    <phoneticPr fontId="10"/>
  </si>
  <si>
    <t>下記のとおり、納品いたします。</t>
    <rPh sb="0" eb="2">
      <t>カキ</t>
    </rPh>
    <rPh sb="7" eb="9">
      <t>ノウヒン</t>
    </rPh>
    <phoneticPr fontId="10"/>
  </si>
  <si>
    <t>金額</t>
    <phoneticPr fontId="10"/>
  </si>
  <si>
    <t>領　収　書</t>
    <rPh sb="0" eb="1">
      <t>リョウ</t>
    </rPh>
    <rPh sb="2" eb="3">
      <t>オサム</t>
    </rPh>
    <rPh sb="4" eb="5">
      <t>ショ</t>
    </rPh>
    <phoneticPr fontId="10"/>
  </si>
  <si>
    <t>下記のとおり、領収いたしました。</t>
    <rPh sb="0" eb="2">
      <t>カキ</t>
    </rPh>
    <rPh sb="7" eb="9">
      <t>リョウシュウ</t>
    </rPh>
    <phoneticPr fontId="10"/>
  </si>
  <si>
    <t>みずほ銀行　町村会館出張所　　普通預金　口座番号 1012055</t>
    <phoneticPr fontId="10"/>
  </si>
  <si>
    <t>の場合　→　振込依頼人名：</t>
    <phoneticPr fontId="10"/>
  </si>
  <si>
    <t>(例)請求書番号が</t>
    <phoneticPr fontId="10"/>
  </si>
  <si>
    <t>合 計(税込)</t>
    <phoneticPr fontId="10"/>
  </si>
  <si>
    <t>書籍送付のご案内</t>
    <rPh sb="0" eb="2">
      <t>ショセキ</t>
    </rPh>
    <rPh sb="2" eb="4">
      <t>ソウフ</t>
    </rPh>
    <rPh sb="6" eb="8">
      <t>アンナイ</t>
    </rPh>
    <phoneticPr fontId="10"/>
  </si>
  <si>
    <t>敬 具</t>
    <rPh sb="0" eb="1">
      <t>ケイ</t>
    </rPh>
    <rPh sb="2" eb="3">
      <t>グ</t>
    </rPh>
    <phoneticPr fontId="10"/>
  </si>
  <si>
    <t>以 上</t>
    <rPh sb="0" eb="1">
      <t>イ</t>
    </rPh>
    <rPh sb="2" eb="3">
      <t>ウエ</t>
    </rPh>
    <phoneticPr fontId="10"/>
  </si>
  <si>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0"/>
  </si>
  <si>
    <t>書 籍 名</t>
    <rPh sb="0" eb="1">
      <t>ショ</t>
    </rPh>
    <rPh sb="2" eb="3">
      <t>セキ</t>
    </rPh>
    <rPh sb="4" eb="5">
      <t>ナ</t>
    </rPh>
    <phoneticPr fontId="10"/>
  </si>
  <si>
    <t>数 量</t>
    <rPh sb="0" eb="1">
      <t>カズ</t>
    </rPh>
    <rPh sb="2" eb="3">
      <t>リョウ</t>
    </rPh>
    <phoneticPr fontId="10"/>
  </si>
  <si>
    <t>自治体</t>
    <rPh sb="0" eb="3">
      <t>ジチタイ</t>
    </rPh>
    <phoneticPr fontId="10"/>
  </si>
  <si>
    <t>② 民亊法務公開</t>
    <rPh sb="2" eb="8">
      <t>ミンジホウムコウカイ</t>
    </rPh>
    <phoneticPr fontId="10"/>
  </si>
  <si>
    <t>① 日本加除出版</t>
    <phoneticPr fontId="10"/>
  </si>
  <si>
    <t>③ 国土測量協会</t>
    <rPh sb="2" eb="4">
      <t>コクド</t>
    </rPh>
    <rPh sb="4" eb="6">
      <t>ソクリョウ</t>
    </rPh>
    <rPh sb="6" eb="8">
      <t>キョウカイ</t>
    </rPh>
    <phoneticPr fontId="10"/>
  </si>
  <si>
    <t>民間</t>
    <phoneticPr fontId="10"/>
  </si>
  <si>
    <t>会員</t>
    <rPh sb="0" eb="2">
      <t>カイイン</t>
    </rPh>
    <phoneticPr fontId="10"/>
  </si>
  <si>
    <t>出 版 社</t>
    <rPh sb="0" eb="1">
      <t>デ</t>
    </rPh>
    <rPh sb="2" eb="3">
      <t>バン</t>
    </rPh>
    <rPh sb="4" eb="5">
      <t>シャ</t>
    </rPh>
    <phoneticPr fontId="10"/>
  </si>
  <si>
    <t>会員種別</t>
    <rPh sb="0" eb="2">
      <t>カイイン</t>
    </rPh>
    <rPh sb="2" eb="4">
      <t>シュベツ</t>
    </rPh>
    <phoneticPr fontId="10"/>
  </si>
  <si>
    <t>販売</t>
    <rPh sb="0" eb="2">
      <t>ハンバイ</t>
    </rPh>
    <phoneticPr fontId="10"/>
  </si>
  <si>
    <t>台帳</t>
    <rPh sb="0" eb="2">
      <t>ダイチョウ</t>
    </rPh>
    <phoneticPr fontId="10"/>
  </si>
  <si>
    <t>〇</t>
    <phoneticPr fontId="10"/>
  </si>
  <si>
    <t>×</t>
    <phoneticPr fontId="10"/>
  </si>
  <si>
    <t>作成</t>
    <rPh sb="0" eb="2">
      <t>サクセイ</t>
    </rPh>
    <phoneticPr fontId="10"/>
  </si>
  <si>
    <t>非会・民間</t>
    <rPh sb="0" eb="1">
      <t>ヒ</t>
    </rPh>
    <rPh sb="1" eb="2">
      <t>カイ</t>
    </rPh>
    <rPh sb="3" eb="5">
      <t>ミンカン</t>
    </rPh>
    <phoneticPr fontId="10"/>
  </si>
  <si>
    <t>入力</t>
    <rPh sb="0" eb="2">
      <t>ニュウリョク</t>
    </rPh>
    <phoneticPr fontId="10"/>
  </si>
  <si>
    <t>販売NG</t>
    <rPh sb="0" eb="2">
      <t>ハンバイ</t>
    </rPh>
    <phoneticPr fontId="10"/>
  </si>
  <si>
    <t>郵送</t>
    <rPh sb="0" eb="2">
      <t>ユウソウ</t>
    </rPh>
    <phoneticPr fontId="10"/>
  </si>
  <si>
    <t>不要</t>
    <rPh sb="0" eb="2">
      <t>フヨウ</t>
    </rPh>
    <phoneticPr fontId="10"/>
  </si>
  <si>
    <t>※通常の販売と同様</t>
    <rPh sb="1" eb="3">
      <t>ツウジョウ</t>
    </rPh>
    <rPh sb="4" eb="6">
      <t>ハンバイ</t>
    </rPh>
    <rPh sb="7" eb="9">
      <t>ドウヨウ</t>
    </rPh>
    <phoneticPr fontId="10"/>
  </si>
  <si>
    <t>ふりがな</t>
    <phoneticPr fontId="10"/>
  </si>
  <si>
    <t>送料
（会員）</t>
    <rPh sb="0" eb="2">
      <t>ソウリョウ</t>
    </rPh>
    <rPh sb="4" eb="6">
      <t>カイイン</t>
    </rPh>
    <phoneticPr fontId="10"/>
  </si>
  <si>
    <r>
      <t xml:space="preserve">送料
</t>
    </r>
    <r>
      <rPr>
        <sz val="10"/>
        <rFont val="ＭＳ Ｐゴシック"/>
        <family val="3"/>
        <charset val="128"/>
      </rPr>
      <t>（非会員）</t>
    </r>
    <rPh sb="0" eb="2">
      <t>ソウリョウ</t>
    </rPh>
    <rPh sb="4" eb="5">
      <t>ヒ</t>
    </rPh>
    <rPh sb="5" eb="7">
      <t>カイイン</t>
    </rPh>
    <phoneticPr fontId="10"/>
  </si>
  <si>
    <t>メルアド</t>
    <phoneticPr fontId="10"/>
  </si>
  <si>
    <t>御中</t>
    <rPh sb="0" eb="2">
      <t>オンチュウ</t>
    </rPh>
    <phoneticPr fontId="10"/>
  </si>
  <si>
    <t>機関誌</t>
    <phoneticPr fontId="10"/>
  </si>
  <si>
    <t>地籍調査
研修テキスト</t>
    <rPh sb="2" eb="4">
      <t>チョウサ</t>
    </rPh>
    <phoneticPr fontId="11"/>
  </si>
  <si>
    <t>工程管理
研修テキスト</t>
    <rPh sb="0" eb="2">
      <t>コウテイ</t>
    </rPh>
    <rPh sb="2" eb="4">
      <t>カンリ</t>
    </rPh>
    <rPh sb="5" eb="7">
      <t>ケンシュウ</t>
    </rPh>
    <phoneticPr fontId="20"/>
  </si>
  <si>
    <t>積算基準書
会員</t>
    <rPh sb="0" eb="2">
      <t>セキサン</t>
    </rPh>
    <rPh sb="2" eb="4">
      <t>キジュン</t>
    </rPh>
    <rPh sb="4" eb="5">
      <t>ショ</t>
    </rPh>
    <rPh sb="6" eb="8">
      <t>カイイン</t>
    </rPh>
    <phoneticPr fontId="20"/>
  </si>
  <si>
    <t>積算基準書
非会員</t>
    <rPh sb="0" eb="2">
      <t>セキサン</t>
    </rPh>
    <rPh sb="2" eb="4">
      <t>キジュン</t>
    </rPh>
    <rPh sb="4" eb="5">
      <t>ショ</t>
    </rPh>
    <phoneticPr fontId="20"/>
  </si>
  <si>
    <t>初任者マニュアル</t>
    <rPh sb="0" eb="3">
      <t>ショニンシャ</t>
    </rPh>
    <phoneticPr fontId="20"/>
  </si>
  <si>
    <t>一筆地
調査の手引</t>
  </si>
  <si>
    <t>指摘事例集
改訂版</t>
  </si>
  <si>
    <t>工程管理及び検査の手引　第六版</t>
    <rPh sb="0" eb="2">
      <t>コウテイ</t>
    </rPh>
    <rPh sb="2" eb="4">
      <t>カンリ</t>
    </rPh>
    <rPh sb="4" eb="5">
      <t>オヨ</t>
    </rPh>
    <rPh sb="6" eb="8">
      <t>ケンサ</t>
    </rPh>
    <rPh sb="9" eb="11">
      <t>テビキ</t>
    </rPh>
    <rPh sb="12" eb="13">
      <t>ダイ</t>
    </rPh>
    <rPh sb="13" eb="14">
      <t>ロク</t>
    </rPh>
    <rPh sb="14" eb="15">
      <t>ハン</t>
    </rPh>
    <phoneticPr fontId="20"/>
  </si>
  <si>
    <t>地籍測量の手引</t>
    <rPh sb="0" eb="2">
      <t>チセキ</t>
    </rPh>
    <rPh sb="2" eb="4">
      <t>ソクリョウ</t>
    </rPh>
    <rPh sb="5" eb="7">
      <t>テビキ</t>
    </rPh>
    <phoneticPr fontId="20"/>
  </si>
  <si>
    <t>法令集
会員</t>
    <rPh sb="0" eb="3">
      <t>ホウレイシュウ</t>
    </rPh>
    <rPh sb="4" eb="6">
      <t>カイイン</t>
    </rPh>
    <phoneticPr fontId="20"/>
  </si>
  <si>
    <t>法令集
非会員</t>
    <rPh sb="4" eb="5">
      <t>ヒ</t>
    </rPh>
    <phoneticPr fontId="20"/>
  </si>
  <si>
    <t>一般
パンフレット</t>
    <rPh sb="0" eb="2">
      <t>イッパン</t>
    </rPh>
    <phoneticPr fontId="20"/>
  </si>
  <si>
    <t>街区
パンフレット</t>
    <rPh sb="0" eb="2">
      <t>ガイク</t>
    </rPh>
    <phoneticPr fontId="20"/>
  </si>
  <si>
    <t>リモセン
パンフレット</t>
  </si>
  <si>
    <t>地籍をすすめましょう
パンフレット</t>
    <rPh sb="0" eb="2">
      <t>チセキ</t>
    </rPh>
    <phoneticPr fontId="20"/>
  </si>
  <si>
    <t>まもってあげたい
パンフレット</t>
  </si>
  <si>
    <t>ザ・ちせき
マンガ</t>
  </si>
  <si>
    <t>安全な
地籍調査</t>
    <rPh sb="0" eb="2">
      <t>アンゼン</t>
    </rPh>
    <rPh sb="4" eb="6">
      <t>チセキ</t>
    </rPh>
    <rPh sb="6" eb="8">
      <t>チョウサ</t>
    </rPh>
    <phoneticPr fontId="20"/>
  </si>
  <si>
    <t>　　　　　　【斡旋図書】民事法務協会</t>
    <phoneticPr fontId="18"/>
  </si>
  <si>
    <t>　　　　　　【斡旋図書】日本国土調査測量協会</t>
    <phoneticPr fontId="18"/>
  </si>
  <si>
    <t>書籍厚さ
単位：ｍｍ</t>
    <rPh sb="0" eb="2">
      <t>ショセキ</t>
    </rPh>
    <rPh sb="2" eb="3">
      <t>アツ</t>
    </rPh>
    <rPh sb="5" eb="7">
      <t>タンイ</t>
    </rPh>
    <phoneticPr fontId="10"/>
  </si>
  <si>
    <t>書籍重さ
単位：ｇ</t>
    <rPh sb="0" eb="2">
      <t>ショセキ</t>
    </rPh>
    <rPh sb="2" eb="3">
      <t>オモ</t>
    </rPh>
    <rPh sb="5" eb="7">
      <t>タンイ</t>
    </rPh>
    <phoneticPr fontId="10"/>
  </si>
  <si>
    <t>販売価格
（税込）</t>
    <rPh sb="0" eb="2">
      <t>ハンバイ</t>
    </rPh>
    <rPh sb="2" eb="4">
      <t>カカク</t>
    </rPh>
    <rPh sb="6" eb="8">
      <t>ゼイコ</t>
    </rPh>
    <phoneticPr fontId="18"/>
  </si>
  <si>
    <t>お届け先コード
※空欄</t>
    <phoneticPr fontId="45"/>
  </si>
  <si>
    <t>●申込先：公益社団法人　全国国土調査協会　広報研修部　</t>
    <phoneticPr fontId="18"/>
  </si>
  <si>
    <t>　〒100-0014　東京都千代田区永田町1丁目11番32号　全国町村会館西館8階　</t>
    <phoneticPr fontId="18"/>
  </si>
  <si>
    <t>注文日：</t>
    <rPh sb="0" eb="3">
      <t>チュウモンビ</t>
    </rPh>
    <phoneticPr fontId="10"/>
  </si>
  <si>
    <t>年　　月　　日</t>
    <rPh sb="0" eb="1">
      <t>ネン</t>
    </rPh>
    <rPh sb="3" eb="4">
      <t>ツキ</t>
    </rPh>
    <rPh sb="6" eb="7">
      <t>ヒ</t>
    </rPh>
    <phoneticPr fontId="10"/>
  </si>
  <si>
    <t>●非会員の場合、送料は注文者負担となります。</t>
    <rPh sb="1" eb="4">
      <t>ヒカイイン</t>
    </rPh>
    <rPh sb="5" eb="7">
      <t>バアイ</t>
    </rPh>
    <rPh sb="8" eb="10">
      <t>ソウリョウ</t>
    </rPh>
    <rPh sb="11" eb="13">
      <t>チュウモン</t>
    </rPh>
    <rPh sb="13" eb="14">
      <t>シャ</t>
    </rPh>
    <rPh sb="14" eb="16">
      <t>フタン</t>
    </rPh>
    <phoneticPr fontId="18"/>
  </si>
  <si>
    <t>A4サイズ・厚さ３ｃｍ以内・4kgまで全国一律料</t>
    <rPh sb="6" eb="7">
      <t>アツ</t>
    </rPh>
    <rPh sb="11" eb="13">
      <t>イナイ</t>
    </rPh>
    <phoneticPr fontId="10"/>
  </si>
  <si>
    <t>A4サイズ・厚さ制限なし・4kgまで全国一律料</t>
    <rPh sb="6" eb="7">
      <t>アツ</t>
    </rPh>
    <rPh sb="8" eb="10">
      <t>セイゲン</t>
    </rPh>
    <phoneticPr fontId="10"/>
  </si>
  <si>
    <t>←端数は四捨五入</t>
    <rPh sb="1" eb="3">
      <t>ハスウ</t>
    </rPh>
    <rPh sb="4" eb="8">
      <t>シシャゴニュウ</t>
    </rPh>
    <phoneticPr fontId="10"/>
  </si>
  <si>
    <t>　</t>
    <phoneticPr fontId="10"/>
  </si>
  <si>
    <t>民事法務協会から請求・発送</t>
    <rPh sb="8" eb="10">
      <t>セイキュウ</t>
    </rPh>
    <phoneticPr fontId="18"/>
  </si>
  <si>
    <t xml:space="preserve"> （記入例）100-1234</t>
    <rPh sb="2" eb="4">
      <t>キニュウ</t>
    </rPh>
    <rPh sb="4" eb="5">
      <t>レイ</t>
    </rPh>
    <phoneticPr fontId="10"/>
  </si>
  <si>
    <t>部署名</t>
    <rPh sb="0" eb="2">
      <t>ブショ</t>
    </rPh>
    <rPh sb="2" eb="3">
      <t>メイ</t>
    </rPh>
    <phoneticPr fontId="18"/>
  </si>
  <si>
    <t>担当者</t>
    <rPh sb="0" eb="3">
      <t>タントウシャ</t>
    </rPh>
    <phoneticPr fontId="18"/>
  </si>
  <si>
    <t>（記入例）03-1111-2222</t>
    <phoneticPr fontId="10"/>
  </si>
  <si>
    <t>内線</t>
    <rPh sb="0" eb="2">
      <t>ナイセン</t>
    </rPh>
    <phoneticPr fontId="18"/>
  </si>
  <si>
    <t>重さ
合計</t>
    <rPh sb="0" eb="1">
      <t>オモ</t>
    </rPh>
    <rPh sb="3" eb="5">
      <t>ゴウケイ</t>
    </rPh>
    <phoneticPr fontId="10"/>
  </si>
  <si>
    <t>ｶ)〇〇ｶｲｼｬ</t>
    <phoneticPr fontId="10"/>
  </si>
  <si>
    <t>早速ですが、下記の通り書類を送付いたしますので、
ご査収のほどよろしくお願い申し上げます。</t>
    <rPh sb="0" eb="2">
      <t>サッソク</t>
    </rPh>
    <rPh sb="6" eb="8">
      <t>カキ</t>
    </rPh>
    <rPh sb="9" eb="10">
      <t>トオ</t>
    </rPh>
    <rPh sb="11" eb="13">
      <t>ショルイ</t>
    </rPh>
    <rPh sb="14" eb="16">
      <t>ソウフ</t>
    </rPh>
    <rPh sb="26" eb="28">
      <t>サシュウ</t>
    </rPh>
    <rPh sb="36" eb="37">
      <t>ネガ</t>
    </rPh>
    <rPh sb="38" eb="39">
      <t>モウ</t>
    </rPh>
    <rPh sb="40" eb="41">
      <t>ア</t>
    </rPh>
    <phoneticPr fontId="10"/>
  </si>
  <si>
    <t>郵送不要</t>
    <rPh sb="0" eb="2">
      <t>ユウソウ</t>
    </rPh>
    <rPh sb="2" eb="4">
      <t>フヨウ</t>
    </rPh>
    <phoneticPr fontId="10"/>
  </si>
  <si>
    <t>　厚さ３cm以内はレターパックライト、３～５cmはレターパックプラスで発送します。</t>
    <rPh sb="6" eb="8">
      <t>イナイ</t>
    </rPh>
    <rPh sb="35" eb="37">
      <t>ハッソウ</t>
    </rPh>
    <phoneticPr fontId="18"/>
  </si>
  <si>
    <t>メール</t>
  </si>
  <si>
    <t>メール</t>
    <phoneticPr fontId="10"/>
  </si>
  <si>
    <t>※請求書のみ郵送</t>
    <rPh sb="1" eb="4">
      <t>セイキュウショ</t>
    </rPh>
    <rPh sb="6" eb="8">
      <t>ユウソウ</t>
    </rPh>
    <phoneticPr fontId="10"/>
  </si>
  <si>
    <t xml:space="preserve">送 料   </t>
    <rPh sb="0" eb="1">
      <t>ソウ</t>
    </rPh>
    <rPh sb="2" eb="3">
      <t>リョウ</t>
    </rPh>
    <phoneticPr fontId="18"/>
  </si>
  <si>
    <t>← 送付する書類に合わせて変更してください</t>
    <rPh sb="2" eb="4">
      <t>ソウフ</t>
    </rPh>
    <rPh sb="6" eb="8">
      <t>ショルイ</t>
    </rPh>
    <rPh sb="9" eb="10">
      <t>ア</t>
    </rPh>
    <rPh sb="13" eb="15">
      <t>ヘンコウ</t>
    </rPh>
    <phoneticPr fontId="10"/>
  </si>
  <si>
    <t>【送付先】</t>
    <phoneticPr fontId="18"/>
  </si>
  <si>
    <t>メールアドレス</t>
    <phoneticPr fontId="18"/>
  </si>
  <si>
    <t>電話番号</t>
    <rPh sb="0" eb="2">
      <t>デンワ</t>
    </rPh>
    <rPh sb="2" eb="4">
      <t>バンゴウ</t>
    </rPh>
    <phoneticPr fontId="18"/>
  </si>
  <si>
    <t>　　　　　年　　月　　日　　　</t>
    <rPh sb="5" eb="6">
      <t>ネン</t>
    </rPh>
    <rPh sb="8" eb="9">
      <t>ツキ</t>
    </rPh>
    <rPh sb="11" eb="12">
      <t>ヒ</t>
    </rPh>
    <phoneticPr fontId="10"/>
  </si>
  <si>
    <t>その他
ご要望等</t>
    <rPh sb="2" eb="3">
      <t>タ</t>
    </rPh>
    <rPh sb="5" eb="7">
      <t>ヨウボウ</t>
    </rPh>
    <rPh sb="7" eb="8">
      <t>ナド</t>
    </rPh>
    <phoneticPr fontId="18"/>
  </si>
  <si>
    <r>
      <rPr>
        <b/>
        <sz val="20"/>
        <color rgb="FFFF0000"/>
        <rFont val="ＭＳ ゴシック"/>
        <family val="3"/>
        <charset val="128"/>
      </rPr>
      <t>【</t>
    </r>
    <r>
      <rPr>
        <b/>
        <sz val="24"/>
        <color rgb="FFFF0000"/>
        <rFont val="ＭＳ ゴシック"/>
        <family val="3"/>
        <charset val="128"/>
      </rPr>
      <t>非会員</t>
    </r>
    <r>
      <rPr>
        <b/>
        <sz val="20"/>
        <color rgb="FFFF0000"/>
        <rFont val="ＭＳ ゴシック"/>
        <family val="3"/>
        <charset val="128"/>
      </rPr>
      <t>(自治体)用】</t>
    </r>
    <r>
      <rPr>
        <b/>
        <sz val="20"/>
        <color theme="1"/>
        <rFont val="ＭＳ ゴシック"/>
        <family val="3"/>
        <charset val="128"/>
      </rPr>
      <t>国土調査関係図書申込書</t>
    </r>
    <rPh sb="1" eb="2">
      <t>ヒ</t>
    </rPh>
    <rPh sb="2" eb="4">
      <t>カイイン</t>
    </rPh>
    <rPh sb="5" eb="8">
      <t>ジチタイ</t>
    </rPh>
    <rPh sb="9" eb="10">
      <t>ヨウ</t>
    </rPh>
    <rPh sb="11" eb="13">
      <t>コクド</t>
    </rPh>
    <rPh sb="13" eb="15">
      <t>チョウサ</t>
    </rPh>
    <rPh sb="15" eb="17">
      <t>カンケイ</t>
    </rPh>
    <rPh sb="17" eb="19">
      <t>トショ</t>
    </rPh>
    <rPh sb="19" eb="22">
      <t>モウシコミショ</t>
    </rPh>
    <phoneticPr fontId="18"/>
  </si>
  <si>
    <t>団体名</t>
    <rPh sb="0" eb="2">
      <t>ダンタイ</t>
    </rPh>
    <rPh sb="2" eb="3">
      <t>メイ</t>
    </rPh>
    <phoneticPr fontId="18"/>
  </si>
  <si>
    <t>　　　　　　　　全国国土調査協会 発行図書</t>
    <rPh sb="8" eb="10">
      <t>ゼンコク</t>
    </rPh>
    <rPh sb="17" eb="19">
      <t>ハッコウ</t>
    </rPh>
    <rPh sb="19" eb="21">
      <t>トショ</t>
    </rPh>
    <phoneticPr fontId="18"/>
  </si>
  <si>
    <r>
      <rPr>
        <b/>
        <sz val="20"/>
        <color rgb="FF00B050"/>
        <rFont val="ＭＳ Ｐゴシック"/>
        <family val="3"/>
        <charset val="128"/>
      </rPr>
      <t>【</t>
    </r>
    <r>
      <rPr>
        <b/>
        <sz val="25"/>
        <color rgb="FF00B050"/>
        <rFont val="ＭＳ Ｐゴシック"/>
        <family val="3"/>
        <charset val="128"/>
      </rPr>
      <t>非会員</t>
    </r>
    <r>
      <rPr>
        <b/>
        <sz val="20"/>
        <color rgb="FF00B050"/>
        <rFont val="ＭＳ Ｐゴシック"/>
        <family val="3"/>
        <charset val="128"/>
      </rPr>
      <t>用】</t>
    </r>
    <r>
      <rPr>
        <b/>
        <sz val="20"/>
        <color theme="1"/>
        <rFont val="ＭＳ Ｐゴシック"/>
        <family val="3"/>
        <charset val="128"/>
      </rPr>
      <t>国土調査関係図書申込書</t>
    </r>
    <rPh sb="1" eb="4">
      <t>ヒカイイン</t>
    </rPh>
    <rPh sb="4" eb="5">
      <t>ヨウ</t>
    </rPh>
    <rPh sb="6" eb="8">
      <t>コクド</t>
    </rPh>
    <rPh sb="8" eb="10">
      <t>チョウサ</t>
    </rPh>
    <rPh sb="10" eb="12">
      <t>カンケイ</t>
    </rPh>
    <rPh sb="12" eb="14">
      <t>トショ</t>
    </rPh>
    <rPh sb="14" eb="17">
      <t>モウシコミショ</t>
    </rPh>
    <phoneticPr fontId="18"/>
  </si>
  <si>
    <t>表示登記教材 地目認定（改訂版）　</t>
    <phoneticPr fontId="18"/>
  </si>
  <si>
    <t>●当協会の図書の発送は、地方公共団体及び国土調査法施行令第1条に規定する団体は代金納入前に発送します。</t>
    <rPh sb="1" eb="4">
      <t>トウキョウカイ</t>
    </rPh>
    <rPh sb="5" eb="7">
      <t>トショ</t>
    </rPh>
    <rPh sb="8" eb="10">
      <t>ハッソウ</t>
    </rPh>
    <rPh sb="39" eb="41">
      <t>ダイキン</t>
    </rPh>
    <rPh sb="41" eb="43">
      <t>ノウニュウ</t>
    </rPh>
    <rPh sb="43" eb="44">
      <t>マエ</t>
    </rPh>
    <rPh sb="45" eb="47">
      <t>ハッソウ</t>
    </rPh>
    <phoneticPr fontId="18"/>
  </si>
  <si>
    <t>　上記以上の大量発注の場合、クロネコヤマト宅急便で発送いたしますので、ご了承ください。</t>
    <rPh sb="1" eb="3">
      <t>ジョウキ</t>
    </rPh>
    <rPh sb="36" eb="38">
      <t>リョウショウ</t>
    </rPh>
    <phoneticPr fontId="10"/>
  </si>
  <si>
    <t>クロネコヤマト
ビジネスメンバーズ
宅急便料金表</t>
    <rPh sb="18" eb="21">
      <t>タッキュウビン</t>
    </rPh>
    <rPh sb="21" eb="24">
      <t>リョウキンヒョウ</t>
    </rPh>
    <phoneticPr fontId="10"/>
  </si>
  <si>
    <t>当協会から請求・発送</t>
    <rPh sb="0" eb="3">
      <t>トウキョウカイ</t>
    </rPh>
    <rPh sb="5" eb="7">
      <t>セイキュウ</t>
    </rPh>
    <rPh sb="8" eb="10">
      <t>ハッソウ</t>
    </rPh>
    <phoneticPr fontId="10"/>
  </si>
  <si>
    <t>当協会から請求・発送</t>
    <rPh sb="0" eb="3">
      <t>トウキョウカイ</t>
    </rPh>
    <rPh sb="5" eb="7">
      <t>セイキュウ</t>
    </rPh>
    <rPh sb="8" eb="10">
      <t>ハッソウ</t>
    </rPh>
    <phoneticPr fontId="18"/>
  </si>
  <si>
    <r>
      <rPr>
        <b/>
        <sz val="13"/>
        <rFont val="ＭＳ ゴシック"/>
        <family val="3"/>
        <charset val="128"/>
      </rPr>
      <t>【民事法務協会の書籍をご注文のお客様へ】</t>
    </r>
    <r>
      <rPr>
        <b/>
        <sz val="11"/>
        <rFont val="ＭＳ ゴシック"/>
        <family val="3"/>
        <charset val="128"/>
      </rPr>
      <t xml:space="preserve">
</t>
    </r>
    <r>
      <rPr>
        <b/>
        <sz val="11"/>
        <color rgb="FFFF0000"/>
        <rFont val="ＭＳ ゴシック"/>
        <family val="3"/>
        <charset val="128"/>
      </rPr>
      <t>　一般財団法人民事法務協会から書籍及び代金請求書が送付されます。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代金振込先が当協会と異なりますので、ご注意ください。</t>
    </r>
    <rPh sb="8" eb="10">
      <t>ショセキ</t>
    </rPh>
    <rPh sb="12" eb="14">
      <t>チュウモン</t>
    </rPh>
    <rPh sb="16" eb="18">
      <t>キャクサマ</t>
    </rPh>
    <phoneticPr fontId="10"/>
  </si>
  <si>
    <t>※書籍はメール依頼
※台帳は￥０で入力</t>
    <rPh sb="1" eb="3">
      <t>ショセキ</t>
    </rPh>
    <rPh sb="7" eb="9">
      <t>イライ</t>
    </rPh>
    <rPh sb="11" eb="13">
      <t>ダイチョウ</t>
    </rPh>
    <rPh sb="17" eb="19">
      <t>ニュウリョク</t>
    </rPh>
    <phoneticPr fontId="18"/>
  </si>
  <si>
    <t>以下余白　</t>
    <rPh sb="0" eb="2">
      <t>イカ</t>
    </rPh>
    <rPh sb="2" eb="4">
      <t>ヨハク</t>
    </rPh>
    <phoneticPr fontId="18"/>
  </si>
  <si>
    <t>-</t>
    <phoneticPr fontId="10"/>
  </si>
  <si>
    <t>1式</t>
    <rPh sb="1" eb="2">
      <t>シキ</t>
    </rPh>
    <phoneticPr fontId="10"/>
  </si>
  <si>
    <t>請求書類</t>
    <rPh sb="0" eb="2">
      <t>セイキュウ</t>
    </rPh>
    <rPh sb="2" eb="4">
      <t>ショルイ</t>
    </rPh>
    <phoneticPr fontId="10"/>
  </si>
  <si>
    <t>ログイン</t>
    <phoneticPr fontId="10"/>
  </si>
  <si>
    <t>備 考</t>
    <rPh sb="0" eb="1">
      <t>ビ</t>
    </rPh>
    <rPh sb="2" eb="3">
      <t>コウ</t>
    </rPh>
    <phoneticPr fontId="10"/>
  </si>
  <si>
    <t>※メール転送のみ！台帳入力不要！</t>
    <rPh sb="4" eb="6">
      <t>テンソウ</t>
    </rPh>
    <phoneticPr fontId="10"/>
  </si>
  <si>
    <t>請求書</t>
    <rPh sb="0" eb="3">
      <t>セイキュウショ</t>
    </rPh>
    <phoneticPr fontId="10"/>
  </si>
  <si>
    <t>※台帳入力したら、即セルを緑色変更
※請求書不要</t>
    <rPh sb="1" eb="3">
      <t>ダイチョウ</t>
    </rPh>
    <rPh sb="3" eb="5">
      <t>ニュウリョク</t>
    </rPh>
    <rPh sb="9" eb="10">
      <t>ソク</t>
    </rPh>
    <rPh sb="13" eb="15">
      <t>ミドリイロ</t>
    </rPh>
    <rPh sb="15" eb="17">
      <t>ヘンコウ</t>
    </rPh>
    <phoneticPr fontId="10"/>
  </si>
  <si>
    <t>https://bmypage.kuronekoyamato.co.jp/bmypage/servlet/jp.co.kuronekoyamato.wur.hmp.servlet.user.HMPLGI0010JspServlet</t>
    <phoneticPr fontId="10"/>
  </si>
  <si>
    <t xml:space="preserve">お役様コード </t>
    <rPh sb="1" eb="3">
      <t>ヤクサマ</t>
    </rPh>
    <phoneticPr fontId="10"/>
  </si>
  <si>
    <t>パスワード</t>
    <phoneticPr fontId="10"/>
  </si>
  <si>
    <t>zenF8Kouhou</t>
    <phoneticPr fontId="10"/>
  </si>
  <si>
    <t>レターパックライト</t>
    <phoneticPr fontId="10"/>
  </si>
  <si>
    <t>レターパックプラス</t>
    <phoneticPr fontId="10"/>
  </si>
  <si>
    <t>ご要望</t>
    <phoneticPr fontId="10"/>
  </si>
  <si>
    <t>　　Mail：</t>
    <phoneticPr fontId="10"/>
  </si>
  <si>
    <t>tosho@zen-kyo.or.jp</t>
    <phoneticPr fontId="10"/>
  </si>
  <si>
    <t>●請求書類等の送付方法をメールに変更しました。発送連絡メールにPDF形式ファイルを添付しますので、ご了承ください。</t>
    <rPh sb="23" eb="25">
      <t>ハッソウ</t>
    </rPh>
    <rPh sb="25" eb="27">
      <t>レンラク</t>
    </rPh>
    <rPh sb="34" eb="36">
      <t>ケイシキ</t>
    </rPh>
    <rPh sb="50" eb="52">
      <t>リョウショウ</t>
    </rPh>
    <phoneticPr fontId="10"/>
  </si>
  <si>
    <t>2,950(※注)</t>
    <rPh sb="7" eb="8">
      <t>チュウ</t>
    </rPh>
    <phoneticPr fontId="18"/>
  </si>
  <si>
    <r>
      <rPr>
        <b/>
        <sz val="13"/>
        <rFont val="ＭＳ ゴシック"/>
        <family val="3"/>
        <charset val="128"/>
      </rPr>
      <t>【日本国土調査測量協会の書籍をご注文のお客様へ】</t>
    </r>
    <r>
      <rPr>
        <sz val="11"/>
        <rFont val="ＭＳ ゴシック"/>
        <family val="3"/>
        <charset val="128"/>
      </rPr>
      <t xml:space="preserve">
　※(注)日本国土調査測量協会の会員でない場合の価格です。会員の方は同協会にお問い合わせください。</t>
    </r>
    <rPh sb="1" eb="3">
      <t>ニホン</t>
    </rPh>
    <phoneticPr fontId="10"/>
  </si>
  <si>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18"/>
  </si>
  <si>
    <t>地籍測量成果検定における指摘事例集（第２版）</t>
    <rPh sb="18" eb="19">
      <t>ダイ</t>
    </rPh>
    <rPh sb="20" eb="21">
      <t>ハン</t>
    </rPh>
    <phoneticPr fontId="18"/>
  </si>
  <si>
    <t>地籍調査研修テキスト（令和６年度版）</t>
    <rPh sb="0" eb="6">
      <t>チセキチョウサケンシュウ</t>
    </rPh>
    <rPh sb="11" eb="13">
      <t>レイワ</t>
    </rPh>
    <rPh sb="14" eb="15">
      <t>ネン</t>
    </rPh>
    <rPh sb="15" eb="16">
      <t>ド</t>
    </rPh>
    <rPh sb="16" eb="17">
      <t>バン</t>
    </rPh>
    <phoneticPr fontId="18"/>
  </si>
  <si>
    <t>地籍工程管理研修テキスト（令和６年度版）</t>
    <rPh sb="0" eb="2">
      <t>チセキ</t>
    </rPh>
    <rPh sb="2" eb="4">
      <t>コウテイ</t>
    </rPh>
    <rPh sb="4" eb="6">
      <t>カンリ</t>
    </rPh>
    <rPh sb="6" eb="8">
      <t>ケンシュウ</t>
    </rPh>
    <rPh sb="13" eb="15">
      <t>レイワ</t>
    </rPh>
    <rPh sb="16" eb="17">
      <t>ネン</t>
    </rPh>
    <rPh sb="17" eb="18">
      <t>ド</t>
    </rPh>
    <rPh sb="18" eb="19">
      <t>バン</t>
    </rPh>
    <phoneticPr fontId="18"/>
  </si>
  <si>
    <t>表示登記教材 建物認定（４訂版）</t>
    <phoneticPr fontId="18"/>
  </si>
  <si>
    <t>表示登記教材 建物認定（４訂版）　</t>
    <phoneticPr fontId="18"/>
  </si>
  <si>
    <t>会員
種別</t>
    <rPh sb="0" eb="2">
      <t>カイイン</t>
    </rPh>
    <rPh sb="3" eb="5">
      <t>シュベツ</t>
    </rPh>
    <phoneticPr fontId="10"/>
  </si>
  <si>
    <t>非</t>
    <rPh sb="0" eb="1">
      <t>ヒ</t>
    </rPh>
    <phoneticPr fontId="10"/>
  </si>
  <si>
    <t>書籍
金額</t>
    <rPh sb="0" eb="2">
      <t>ショセキ</t>
    </rPh>
    <rPh sb="3" eb="5">
      <t>キンガク</t>
    </rPh>
    <phoneticPr fontId="10"/>
  </si>
  <si>
    <t>　　</t>
    <phoneticPr fontId="10"/>
  </si>
  <si>
    <t>様</t>
  </si>
  <si>
    <r>
      <rPr>
        <b/>
        <sz val="13"/>
        <rFont val="ＭＳ 明朝"/>
        <family val="1"/>
        <charset val="128"/>
      </rPr>
      <t>【民事法務協会の書籍をご注文のお客様へ】</t>
    </r>
    <r>
      <rPr>
        <b/>
        <sz val="11"/>
        <rFont val="ＭＳ 明朝"/>
        <family val="1"/>
        <charset val="128"/>
      </rPr>
      <t xml:space="preserve">
</t>
    </r>
    <r>
      <rPr>
        <b/>
        <sz val="11"/>
        <color rgb="FFFF0000"/>
        <rFont val="ＭＳ 明朝"/>
        <family val="1"/>
        <charset val="128"/>
      </rPr>
      <t>一般財団法人民事法務協会から書籍及び代金請求書が送付されます。</t>
    </r>
    <r>
      <rPr>
        <b/>
        <sz val="11"/>
        <rFont val="ＭＳ 明朝"/>
        <family val="1"/>
        <charset val="128"/>
      </rPr>
      <t xml:space="preserve">
</t>
    </r>
    <r>
      <rPr>
        <b/>
        <u val="double"/>
        <sz val="11"/>
        <rFont val="ＭＳ 明朝"/>
        <family val="1"/>
        <charset val="128"/>
      </rPr>
      <t>代金振込先が当協会と異なりますので、ご留意ください。</t>
    </r>
    <phoneticPr fontId="10"/>
  </si>
  <si>
    <t>ヤマト宅急便  宛名シール B2クラウド</t>
    <phoneticPr fontId="10"/>
  </si>
  <si>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0"/>
  </si>
  <si>
    <r>
      <t>※ ヤマトビジネスメンバーズにログインをし、画面左下の</t>
    </r>
    <r>
      <rPr>
        <b/>
        <u/>
        <sz val="11"/>
        <color theme="1"/>
        <rFont val="ＭＳ Ｐゴシック"/>
        <family val="3"/>
        <charset val="128"/>
      </rPr>
      <t xml:space="preserve"> [ご契約運賃の確認] </t>
    </r>
    <r>
      <rPr>
        <u/>
        <sz val="11"/>
        <color theme="1"/>
        <rFont val="ＭＳ Ｐゴシック"/>
        <family val="3"/>
        <charset val="128"/>
      </rPr>
      <t>をクリックしてください。</t>
    </r>
    <phoneticPr fontId="10"/>
  </si>
  <si>
    <t xml:space="preserve"> </t>
    <phoneticPr fontId="10"/>
  </si>
  <si>
    <t>※ 申込書はエクセル形式のまま送付をお願いいたします。</t>
    <rPh sb="2" eb="5">
      <t>モウシコミショ</t>
    </rPh>
    <rPh sb="10" eb="12">
      <t>ケイシキ</t>
    </rPh>
    <rPh sb="15" eb="17">
      <t>ソウフ</t>
    </rPh>
    <rPh sb="19" eb="20">
      <t>ネガ</t>
    </rPh>
    <phoneticPr fontId="10"/>
  </si>
  <si>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0"/>
  </si>
  <si>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18"/>
  </si>
  <si>
    <t>地籍調査研修テキスト（令和６年度版）</t>
    <rPh sb="0" eb="4">
      <t>チセキチョウサ</t>
    </rPh>
    <rPh sb="4" eb="6">
      <t>ケンシュウ</t>
    </rPh>
    <rPh sb="11" eb="13">
      <t>レイワ</t>
    </rPh>
    <rPh sb="14" eb="15">
      <t>ネン</t>
    </rPh>
    <rPh sb="15" eb="16">
      <t>ド</t>
    </rPh>
    <rPh sb="16" eb="17">
      <t>バン</t>
    </rPh>
    <phoneticPr fontId="18"/>
  </si>
  <si>
    <t>まもってあげたい未来の安心－地籍調査のあらまし　　　　　　　（平成28年版）</t>
    <phoneticPr fontId="18"/>
  </si>
  <si>
    <t>地籍測量及び地積測定における作業の記録及び成果の記載例   〈地上法版〉</t>
    <phoneticPr fontId="18"/>
  </si>
  <si>
    <t>地籍フォーマット2000の手引き～数値地籍情報の利活用に向けて～</t>
    <rPh sb="17" eb="19">
      <t>スウチ</t>
    </rPh>
    <rPh sb="19" eb="21">
      <t>チセキ</t>
    </rPh>
    <rPh sb="21" eb="23">
      <t>ジョウホウ</t>
    </rPh>
    <rPh sb="24" eb="27">
      <t>リカツヨウ</t>
    </rPh>
    <rPh sb="28" eb="29">
      <t>ム</t>
    </rPh>
    <phoneticPr fontId="18"/>
  </si>
  <si>
    <t>地籍測量及び地積測定における作業の記録及び成果の記載例〈航測法版〉</t>
    <rPh sb="28" eb="30">
      <t>コウソク</t>
    </rPh>
    <phoneticPr fontId="18"/>
  </si>
  <si>
    <t>地籍測量及び地積測定における作業の記録及び成果の記載例   〈航測法版〉</t>
    <rPh sb="31" eb="33">
      <t>コウソク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</si>
</sst>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quot;¥&quot;#,##0_);[Red]\(&quot;¥&quot;#,##0\)"/>
    <numFmt numFmtId="181" formatCode="m/d;@"/>
    <numFmt numFmtId="182" formatCode="yyyy&quot;年&quot;m&quot;月&quot;d&quot;日&quot;;@"/>
    <numFmt numFmtId="183" formatCode="#,##0.0_);[Red]\(#,##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b/>
      <sz val="14"/>
      <name val="ＭＳ 明朝"/>
      <family val="1"/>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9"/>
      <color theme="1"/>
      <name val="ＭＳ ゴシック"/>
      <family val="3"/>
      <charset val="128"/>
    </font>
    <font>
      <b/>
      <sz val="11"/>
      <color theme="1"/>
      <name val="ＭＳ ゴシック"/>
      <family val="3"/>
      <charset val="128"/>
    </font>
    <font>
      <sz val="11"/>
      <color rgb="FFFF000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Ｐゴシック"/>
      <family val="3"/>
      <charset val="128"/>
    </font>
    <font>
      <sz val="8"/>
      <name val="ＭＳ Ｐゴシック"/>
      <family val="3"/>
      <charset val="128"/>
    </font>
    <font>
      <sz val="12"/>
      <name val="ＭＳ Ｐゴシック"/>
      <family val="3"/>
      <charset val="128"/>
    </font>
    <font>
      <sz val="9"/>
      <color indexed="8"/>
      <name val="MS UI Gothic"/>
      <family val="3"/>
      <charset val="128"/>
    </font>
    <font>
      <sz val="6"/>
      <name val="MS UI Gothic"/>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sz val="13"/>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b/>
      <sz val="22"/>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sz val="18"/>
      <name val="ＭＳ 明朝"/>
      <family val="1"/>
      <charset val="128"/>
    </font>
    <font>
      <b/>
      <sz val="20"/>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u/>
      <sz val="24"/>
      <name val="ＭＳ 明朝"/>
      <family val="1"/>
      <charset val="128"/>
    </font>
    <font>
      <b/>
      <sz val="13"/>
      <name val="ＭＳ 明朝"/>
      <family val="1"/>
      <charset val="128"/>
    </font>
    <font>
      <b/>
      <sz val="24"/>
      <name val="ＭＳ 明朝"/>
      <family val="1"/>
      <charset val="128"/>
    </font>
    <font>
      <b/>
      <sz val="11"/>
      <color rgb="FFFF0000"/>
      <name val="ＭＳ 明朝"/>
      <family val="1"/>
      <charset val="128"/>
    </font>
    <font>
      <sz val="10"/>
      <name val="ＭＳ Ｐゴシック"/>
      <family val="3"/>
      <charset val="128"/>
    </font>
    <font>
      <sz val="14"/>
      <color theme="1"/>
      <name val="ＭＳ Ｐ明朝"/>
      <family val="1"/>
      <charset val="128"/>
    </font>
    <font>
      <sz val="14"/>
      <color rgb="FFFF0000"/>
      <name val="ＭＳ Ｐゴシック"/>
      <family val="3"/>
      <charset val="128"/>
    </font>
    <font>
      <sz val="10"/>
      <color theme="1"/>
      <name val="ＭＳ Ｐ明朝"/>
      <family val="1"/>
      <charset val="128"/>
    </font>
    <font>
      <b/>
      <sz val="9"/>
      <name val="ＭＳ Ｐゴシック"/>
      <family val="3"/>
      <charset val="128"/>
    </font>
    <font>
      <b/>
      <sz val="11"/>
      <color rgb="FFFF0000"/>
      <name val="ＭＳ Ｐゴシック"/>
      <family val="3"/>
      <charset val="128"/>
    </font>
    <font>
      <b/>
      <sz val="10.5"/>
      <color theme="1"/>
      <name val="ＭＳ ゴシック"/>
      <family val="3"/>
      <charset val="128"/>
    </font>
    <font>
      <b/>
      <sz val="12"/>
      <color rgb="FFFF0000"/>
      <name val="ＭＳ 明朝"/>
      <family val="1"/>
      <charset val="128"/>
    </font>
    <font>
      <b/>
      <sz val="26"/>
      <name val="ＭＳ 明朝"/>
      <family val="1"/>
      <charset val="128"/>
    </font>
    <font>
      <b/>
      <u val="double"/>
      <sz val="11"/>
      <name val="ＭＳ 明朝"/>
      <family val="1"/>
      <charset val="128"/>
    </font>
    <font>
      <b/>
      <sz val="18"/>
      <color rgb="FFFF0000"/>
      <name val="ＭＳ Ｐゴシック"/>
      <family val="3"/>
      <charset val="128"/>
    </font>
    <font>
      <b/>
      <sz val="24"/>
      <color rgb="FFFF0000"/>
      <name val="ＭＳ ゴシック"/>
      <family val="3"/>
      <charset val="128"/>
    </font>
    <font>
      <b/>
      <sz val="20"/>
      <color theme="1"/>
      <name val="ＭＳ Ｐゴシック"/>
      <family val="3"/>
      <charset val="128"/>
    </font>
    <font>
      <b/>
      <sz val="20"/>
      <color rgb="FF00B050"/>
      <name val="ＭＳ Ｐゴシック"/>
      <family val="3"/>
      <charset val="128"/>
    </font>
    <font>
      <b/>
      <sz val="25"/>
      <color rgb="FF00B050"/>
      <name val="ＭＳ Ｐゴシック"/>
      <family val="3"/>
      <charset val="128"/>
    </font>
    <font>
      <sz val="11"/>
      <color theme="1"/>
      <name val="ＭＳ Ｐゴシック"/>
      <family val="3"/>
      <charset val="128"/>
    </font>
    <font>
      <b/>
      <sz val="11"/>
      <color theme="1"/>
      <name val="ＭＳ Ｐゴシック"/>
      <family val="3"/>
      <charset val="128"/>
    </font>
    <font>
      <b/>
      <sz val="16"/>
      <name val="ＭＳ Ｐゴシック"/>
      <family val="3"/>
      <charset val="128"/>
    </font>
    <font>
      <b/>
      <sz val="10"/>
      <color theme="1"/>
      <name val="ＭＳ Ｐゴシック"/>
      <family val="3"/>
      <charset val="128"/>
    </font>
    <font>
      <b/>
      <sz val="9"/>
      <color theme="1"/>
      <name val="ＭＳ Ｐゴシック"/>
      <family val="3"/>
      <charset val="128"/>
    </font>
    <font>
      <sz val="10"/>
      <color theme="1"/>
      <name val="ＭＳ Ｐゴシック"/>
      <family val="3"/>
      <charset val="128"/>
    </font>
    <font>
      <b/>
      <sz val="16"/>
      <color theme="1"/>
      <name val="ＭＳ Ｐゴシック"/>
      <family val="3"/>
      <charset val="128"/>
    </font>
    <font>
      <u/>
      <sz val="11"/>
      <color theme="10"/>
      <name val="ＭＳ ゴシック"/>
      <family val="3"/>
      <charset val="128"/>
    </font>
    <font>
      <b/>
      <sz val="11"/>
      <name val="ＭＳ ゴシック"/>
      <family val="3"/>
      <charset val="128"/>
    </font>
    <font>
      <b/>
      <sz val="13"/>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font>
    <font>
      <b/>
      <sz val="11"/>
      <name val="ＭＳ Ｐゴシック"/>
      <family val="3"/>
      <charset val="128"/>
      <scheme val="minor"/>
    </font>
    <font>
      <b/>
      <sz val="10"/>
      <color theme="1"/>
      <name val="ＭＳ Ｐゴシック"/>
      <family val="3"/>
      <charset val="128"/>
      <scheme val="minor"/>
    </font>
    <font>
      <b/>
      <sz val="11"/>
      <color theme="0"/>
      <name val="ＭＳ Ｐゴシック"/>
      <family val="3"/>
      <charset val="128"/>
      <scheme val="minor"/>
    </font>
    <font>
      <b/>
      <sz val="11"/>
      <color rgb="FF0070C0"/>
      <name val="ＭＳ Ｐゴシック"/>
      <family val="3"/>
      <charset val="128"/>
      <scheme val="minor"/>
    </font>
    <font>
      <b/>
      <sz val="12"/>
      <color theme="1"/>
      <name val="ＭＳ ゴシック"/>
      <family val="3"/>
      <charset val="128"/>
    </font>
    <font>
      <b/>
      <sz val="14"/>
      <color theme="1"/>
      <name val="ＭＳ ゴシック"/>
      <family val="3"/>
      <charset val="128"/>
    </font>
    <font>
      <strike/>
      <sz val="10"/>
      <color theme="1"/>
      <name val="ＭＳ ゴシック"/>
      <family val="3"/>
      <charset val="128"/>
    </font>
    <font>
      <sz val="11"/>
      <name val="ＭＳ Ｐゴシック"/>
      <family val="3"/>
      <charset val="128"/>
      <scheme val="minor"/>
    </font>
    <font>
      <sz val="11.5"/>
      <name val="ＭＳ 明朝"/>
      <family val="1"/>
      <charset val="128"/>
    </font>
    <font>
      <b/>
      <sz val="9"/>
      <color theme="1"/>
      <name val="ＭＳ Ｐゴシック"/>
      <family val="3"/>
      <charset val="128"/>
      <scheme val="minor"/>
    </font>
    <font>
      <u/>
      <sz val="11"/>
      <color theme="1"/>
      <name val="ＭＳ Ｐゴシック"/>
      <family val="3"/>
      <charset val="128"/>
    </font>
    <font>
      <b/>
      <u/>
      <sz val="11"/>
      <color theme="1"/>
      <name val="ＭＳ Ｐゴシック"/>
      <family val="3"/>
      <charset val="128"/>
    </font>
    <font>
      <b/>
      <u/>
      <sz val="16"/>
      <color theme="10"/>
      <name val="ＭＳ Ｐゴシック"/>
      <family val="3"/>
      <charset val="128"/>
    </font>
    <font>
      <sz val="14"/>
      <color rgb="FFFF0000"/>
      <name val="ＭＳ ゴシック"/>
      <family val="3"/>
      <charset val="128"/>
    </font>
    <font>
      <sz val="10"/>
      <color theme="1"/>
      <name val="ＭＳ Ｐゴシック"/>
      <family val="3"/>
      <charset val="128"/>
      <scheme val="minor"/>
    </font>
    <font>
      <sz val="11"/>
      <color rgb="FFFF99CC"/>
      <name val="ＭＳ Ｐゴシック"/>
      <family val="3"/>
      <charset val="128"/>
    </font>
  </fonts>
  <fills count="4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theme="9" tint="0.59999389629810485"/>
        <bgColor indexed="64"/>
      </patternFill>
    </fill>
    <fill>
      <patternFill patternType="solid">
        <fgColor indexed="13"/>
        <bgColor indexed="64"/>
      </patternFill>
    </fill>
    <fill>
      <patternFill patternType="solid">
        <fgColor theme="9" tint="0.79998168889431442"/>
        <bgColor indexed="64"/>
      </patternFill>
    </fill>
    <fill>
      <patternFill patternType="solid">
        <fgColor indexed="41"/>
        <bgColor indexed="64"/>
      </patternFill>
    </fill>
    <fill>
      <patternFill patternType="solid">
        <fgColor indexed="40"/>
        <bgColor indexed="64"/>
      </patternFill>
    </fill>
    <fill>
      <patternFill patternType="solid">
        <fgColor indexed="55"/>
        <bgColor indexed="64"/>
      </patternFill>
    </fill>
    <fill>
      <patternFill patternType="solid">
        <fgColor rgb="FFCEFDFE"/>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ck">
        <color rgb="FFFF0000"/>
      </right>
      <top/>
      <bottom/>
      <diagonal/>
    </border>
    <border>
      <left style="thick">
        <color rgb="FFFF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2">
    <xf numFmtId="0" fontId="0" fillId="0" borderId="0">
      <alignment vertical="center"/>
    </xf>
    <xf numFmtId="0" fontId="8" fillId="0" borderId="0">
      <alignment vertical="center"/>
    </xf>
    <xf numFmtId="38" fontId="19" fillId="0" borderId="0" applyFont="0" applyFill="0" applyBorder="0" applyAlignment="0" applyProtection="0">
      <alignment vertical="center"/>
    </xf>
    <xf numFmtId="0" fontId="19" fillId="0" borderId="0"/>
    <xf numFmtId="0" fontId="19" fillId="0" borderId="0"/>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26" fillId="15"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22" borderId="0" applyNumberFormat="0" applyBorder="0" applyAlignment="0" applyProtection="0">
      <alignment vertical="center"/>
    </xf>
    <xf numFmtId="0" fontId="27" fillId="0" borderId="0" applyNumberFormat="0" applyFill="0" applyBorder="0" applyAlignment="0" applyProtection="0">
      <alignment vertical="center"/>
    </xf>
    <xf numFmtId="0" fontId="28" fillId="23" borderId="24" applyNumberFormat="0" applyAlignment="0" applyProtection="0">
      <alignment vertical="center"/>
    </xf>
    <xf numFmtId="0" fontId="29" fillId="24" borderId="0" applyNumberFormat="0" applyBorder="0" applyAlignment="0" applyProtection="0">
      <alignment vertical="center"/>
    </xf>
    <xf numFmtId="0" fontId="19" fillId="25" borderId="25" applyNumberFormat="0" applyFont="0" applyAlignment="0" applyProtection="0">
      <alignment vertical="center"/>
    </xf>
    <xf numFmtId="0" fontId="30" fillId="0" borderId="26" applyNumberFormat="0" applyFill="0" applyAlignment="0" applyProtection="0">
      <alignment vertical="center"/>
    </xf>
    <xf numFmtId="0" fontId="31" fillId="6" borderId="0" applyNumberFormat="0" applyBorder="0" applyAlignment="0" applyProtection="0">
      <alignment vertical="center"/>
    </xf>
    <xf numFmtId="0" fontId="32" fillId="26" borderId="27" applyNumberFormat="0" applyAlignment="0" applyProtection="0">
      <alignment vertical="center"/>
    </xf>
    <xf numFmtId="0" fontId="33" fillId="0" borderId="0" applyNumberFormat="0" applyFill="0" applyBorder="0" applyAlignment="0" applyProtection="0">
      <alignment vertical="center"/>
    </xf>
    <xf numFmtId="0" fontId="34" fillId="0" borderId="28" applyNumberFormat="0" applyFill="0" applyAlignment="0" applyProtection="0">
      <alignment vertical="center"/>
    </xf>
    <xf numFmtId="0" fontId="35" fillId="0" borderId="29" applyNumberFormat="0" applyFill="0" applyAlignment="0" applyProtection="0">
      <alignment vertical="center"/>
    </xf>
    <xf numFmtId="0" fontId="36" fillId="0" borderId="30" applyNumberFormat="0" applyFill="0" applyAlignment="0" applyProtection="0">
      <alignment vertical="center"/>
    </xf>
    <xf numFmtId="0" fontId="36" fillId="0" borderId="0" applyNumberFormat="0" applyFill="0" applyBorder="0" applyAlignment="0" applyProtection="0">
      <alignment vertical="center"/>
    </xf>
    <xf numFmtId="0" fontId="12" fillId="0" borderId="31" applyNumberFormat="0" applyFill="0" applyAlignment="0" applyProtection="0">
      <alignment vertical="center"/>
    </xf>
    <xf numFmtId="0" fontId="37" fillId="26" borderId="32" applyNumberFormat="0" applyAlignment="0" applyProtection="0">
      <alignment vertical="center"/>
    </xf>
    <xf numFmtId="0" fontId="38" fillId="0" borderId="0" applyNumberFormat="0" applyFill="0" applyBorder="0" applyAlignment="0" applyProtection="0">
      <alignment vertical="center"/>
    </xf>
    <xf numFmtId="0" fontId="39" fillId="10" borderId="27" applyNumberFormat="0" applyAlignment="0" applyProtection="0">
      <alignment vertical="center"/>
    </xf>
    <xf numFmtId="0" fontId="40" fillId="7" borderId="0" applyNumberFormat="0" applyBorder="0" applyAlignment="0" applyProtection="0">
      <alignment vertical="center"/>
    </xf>
    <xf numFmtId="0" fontId="7" fillId="0" borderId="0">
      <alignment vertical="center"/>
    </xf>
    <xf numFmtId="0" fontId="19" fillId="0" borderId="0">
      <alignment vertical="center"/>
    </xf>
    <xf numFmtId="0" fontId="7" fillId="0" borderId="0">
      <alignment vertical="center"/>
    </xf>
    <xf numFmtId="0" fontId="6" fillId="0" borderId="0">
      <alignment vertical="center"/>
    </xf>
    <xf numFmtId="38" fontId="19" fillId="0" borderId="0" applyFont="0" applyFill="0" applyBorder="0" applyAlignment="0" applyProtection="0">
      <alignment vertical="center"/>
    </xf>
    <xf numFmtId="0" fontId="44" fillId="0" borderId="0"/>
    <xf numFmtId="0" fontId="47" fillId="0" borderId="0">
      <alignment vertical="center"/>
    </xf>
    <xf numFmtId="6" fontId="47" fillId="0" borderId="0" applyFont="0" applyFill="0" applyBorder="0" applyAlignment="0" applyProtection="0">
      <alignment vertical="center"/>
    </xf>
    <xf numFmtId="38" fontId="47" fillId="0" borderId="0" applyFont="0" applyFill="0" applyBorder="0" applyAlignment="0" applyProtection="0">
      <alignment vertical="center"/>
    </xf>
    <xf numFmtId="9" fontId="47" fillId="0" borderId="0" applyFont="0" applyFill="0" applyBorder="0" applyAlignment="0" applyProtection="0">
      <alignment vertical="center"/>
    </xf>
    <xf numFmtId="0" fontId="48" fillId="0" borderId="0" applyNumberFormat="0" applyFill="0" applyBorder="0" applyAlignment="0" applyProtection="0">
      <alignment vertical="center"/>
    </xf>
    <xf numFmtId="0" fontId="5" fillId="0" borderId="0">
      <alignment vertical="center"/>
    </xf>
    <xf numFmtId="0" fontId="4" fillId="0" borderId="0">
      <alignment vertical="center"/>
    </xf>
    <xf numFmtId="0" fontId="19" fillId="25" borderId="39" applyNumberFormat="0" applyFont="0" applyAlignment="0" applyProtection="0">
      <alignment vertical="center"/>
    </xf>
    <xf numFmtId="0" fontId="32" fillId="26" borderId="40" applyNumberFormat="0" applyAlignment="0" applyProtection="0">
      <alignment vertical="center"/>
    </xf>
    <xf numFmtId="0" fontId="12" fillId="0" borderId="41" applyNumberFormat="0" applyFill="0" applyAlignment="0" applyProtection="0">
      <alignment vertical="center"/>
    </xf>
    <xf numFmtId="0" fontId="37" fillId="26" borderId="42" applyNumberFormat="0" applyAlignment="0" applyProtection="0">
      <alignment vertical="center"/>
    </xf>
    <xf numFmtId="0" fontId="39" fillId="10" borderId="4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7" fillId="0" borderId="0" applyFont="0" applyFill="0" applyBorder="0" applyAlignment="0" applyProtection="0">
      <alignment vertical="center"/>
    </xf>
    <xf numFmtId="0" fontId="3" fillId="0" borderId="0">
      <alignment vertical="center"/>
    </xf>
    <xf numFmtId="0" fontId="19" fillId="25" borderId="43" applyNumberFormat="0" applyFont="0" applyAlignment="0" applyProtection="0">
      <alignment vertical="center"/>
    </xf>
    <xf numFmtId="0" fontId="32" fillId="26" borderId="44" applyNumberFormat="0" applyAlignment="0" applyProtection="0">
      <alignment vertical="center"/>
    </xf>
    <xf numFmtId="0" fontId="12" fillId="0" borderId="45" applyNumberFormat="0" applyFill="0" applyAlignment="0" applyProtection="0">
      <alignment vertical="center"/>
    </xf>
    <xf numFmtId="0" fontId="37" fillId="26" borderId="46" applyNumberFormat="0" applyAlignment="0" applyProtection="0">
      <alignment vertical="center"/>
    </xf>
    <xf numFmtId="0" fontId="39" fillId="10" borderId="4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6" fontId="47" fillId="0" borderId="0" applyFont="0" applyFill="0" applyBorder="0" applyAlignment="0" applyProtection="0">
      <alignment vertical="center"/>
    </xf>
    <xf numFmtId="0" fontId="3" fillId="0" borderId="0">
      <alignment vertical="center"/>
    </xf>
    <xf numFmtId="0" fontId="3" fillId="0" borderId="0">
      <alignment vertical="center"/>
    </xf>
    <xf numFmtId="0" fontId="19" fillId="25" borderId="43" applyNumberFormat="0" applyFont="0" applyAlignment="0" applyProtection="0">
      <alignment vertical="center"/>
    </xf>
    <xf numFmtId="0" fontId="32" fillId="26" borderId="44" applyNumberFormat="0" applyAlignment="0" applyProtection="0">
      <alignment vertical="center"/>
    </xf>
    <xf numFmtId="0" fontId="12" fillId="0" borderId="45" applyNumberFormat="0" applyFill="0" applyAlignment="0" applyProtection="0">
      <alignment vertical="center"/>
    </xf>
    <xf numFmtId="0" fontId="37" fillId="26" borderId="46" applyNumberFormat="0" applyAlignment="0" applyProtection="0">
      <alignment vertical="center"/>
    </xf>
    <xf numFmtId="0" fontId="39" fillId="10" borderId="4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6" fontId="47" fillId="0" borderId="0" applyFont="0" applyFill="0" applyBorder="0" applyAlignment="0" applyProtection="0">
      <alignment vertical="center"/>
    </xf>
    <xf numFmtId="0" fontId="66" fillId="0" borderId="0" applyNumberFormat="0" applyFill="0" applyBorder="0" applyAlignment="0" applyProtection="0">
      <alignment vertical="center"/>
    </xf>
    <xf numFmtId="0" fontId="2" fillId="0" borderId="0">
      <alignment vertical="center"/>
    </xf>
    <xf numFmtId="0" fontId="19" fillId="25" borderId="47" applyNumberFormat="0" applyFont="0" applyAlignment="0" applyProtection="0">
      <alignment vertical="center"/>
    </xf>
    <xf numFmtId="0" fontId="32" fillId="26" borderId="48" applyNumberFormat="0" applyAlignment="0" applyProtection="0">
      <alignment vertical="center"/>
    </xf>
    <xf numFmtId="0" fontId="12" fillId="0" borderId="49" applyNumberFormat="0" applyFill="0" applyAlignment="0" applyProtection="0">
      <alignment vertical="center"/>
    </xf>
    <xf numFmtId="0" fontId="37" fillId="26" borderId="50" applyNumberFormat="0" applyAlignment="0" applyProtection="0">
      <alignment vertical="center"/>
    </xf>
    <xf numFmtId="0" fontId="39" fillId="10" borderId="4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6" fontId="47" fillId="0" borderId="0" applyFont="0" applyFill="0" applyBorder="0" applyAlignment="0" applyProtection="0">
      <alignment vertical="center"/>
    </xf>
    <xf numFmtId="0" fontId="2" fillId="0" borderId="0">
      <alignment vertical="center"/>
    </xf>
    <xf numFmtId="0" fontId="2" fillId="0" borderId="0">
      <alignment vertical="center"/>
    </xf>
    <xf numFmtId="0" fontId="19" fillId="25" borderId="47" applyNumberFormat="0" applyFont="0" applyAlignment="0" applyProtection="0">
      <alignment vertical="center"/>
    </xf>
    <xf numFmtId="0" fontId="32" fillId="26" borderId="48" applyNumberFormat="0" applyAlignment="0" applyProtection="0">
      <alignment vertical="center"/>
    </xf>
    <xf numFmtId="0" fontId="12" fillId="0" borderId="49" applyNumberFormat="0" applyFill="0" applyAlignment="0" applyProtection="0">
      <alignment vertical="center"/>
    </xf>
    <xf numFmtId="0" fontId="37" fillId="26" borderId="50" applyNumberFormat="0" applyAlignment="0" applyProtection="0">
      <alignment vertical="center"/>
    </xf>
    <xf numFmtId="0" fontId="39" fillId="10" borderId="4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6" fontId="47" fillId="0" borderId="0" applyFont="0" applyFill="0" applyBorder="0" applyAlignment="0" applyProtection="0">
      <alignment vertical="center"/>
    </xf>
    <xf numFmtId="0" fontId="1" fillId="0" borderId="0">
      <alignment vertical="center"/>
    </xf>
  </cellStyleXfs>
  <cellXfs count="564">
    <xf numFmtId="0" fontId="0" fillId="0" borderId="0" xfId="0">
      <alignment vertical="center"/>
    </xf>
    <xf numFmtId="0" fontId="11" fillId="0" borderId="0" xfId="0" applyFont="1">
      <alignment vertical="center"/>
    </xf>
    <xf numFmtId="0" fontId="16" fillId="0" borderId="0" xfId="0" applyFont="1">
      <alignment vertical="center"/>
    </xf>
    <xf numFmtId="0" fontId="0" fillId="4" borderId="0" xfId="0" applyFill="1">
      <alignment vertical="center"/>
    </xf>
    <xf numFmtId="0" fontId="20" fillId="0" borderId="0" xfId="57" applyFont="1" applyAlignment="1">
      <alignment horizontal="center" vertical="center"/>
    </xf>
    <xf numFmtId="3" fontId="22" fillId="0" borderId="1" xfId="57" applyNumberFormat="1" applyFont="1" applyBorder="1" applyAlignment="1">
      <alignment horizontal="right" vertical="center"/>
    </xf>
    <xf numFmtId="0" fontId="22" fillId="0" borderId="1" xfId="57" applyFont="1" applyBorder="1" applyAlignment="1">
      <alignment horizontal="right" vertical="center"/>
    </xf>
    <xf numFmtId="0" fontId="22" fillId="0" borderId="14" xfId="57" applyFont="1" applyBorder="1" applyAlignment="1">
      <alignment horizontal="right" vertical="center"/>
    </xf>
    <xf numFmtId="3" fontId="22" fillId="0" borderId="14" xfId="57" applyNumberFormat="1" applyFont="1" applyBorder="1" applyAlignment="1">
      <alignment horizontal="right" vertical="center"/>
    </xf>
    <xf numFmtId="0" fontId="22" fillId="0" borderId="0" xfId="57" applyFont="1">
      <alignment vertical="center"/>
    </xf>
    <xf numFmtId="0" fontId="53" fillId="0" borderId="0" xfId="0" applyFont="1" applyAlignment="1">
      <alignment vertical="center" wrapText="1"/>
    </xf>
    <xf numFmtId="178" fontId="54" fillId="0" borderId="0" xfId="0" applyNumberFormat="1" applyFont="1" applyAlignment="1">
      <alignment vertical="center" wrapText="1"/>
    </xf>
    <xf numFmtId="5" fontId="55" fillId="0" borderId="0" xfId="0" applyNumberFormat="1" applyFont="1" applyAlignment="1">
      <alignment vertical="center" wrapText="1"/>
    </xf>
    <xf numFmtId="0" fontId="53" fillId="0" borderId="0" xfId="0" applyFont="1">
      <alignment vertical="center"/>
    </xf>
    <xf numFmtId="5" fontId="55" fillId="0" borderId="0" xfId="0" applyNumberFormat="1" applyFont="1">
      <alignment vertical="center"/>
    </xf>
    <xf numFmtId="0" fontId="0" fillId="0" borderId="0" xfId="0" applyAlignment="1"/>
    <xf numFmtId="0" fontId="57" fillId="0" borderId="0" xfId="0" applyFont="1" applyAlignment="1">
      <alignment vertical="center" wrapText="1"/>
    </xf>
    <xf numFmtId="0" fontId="59" fillId="0" borderId="0" xfId="0" applyFont="1" applyAlignment="1">
      <alignment vertical="center" wrapText="1"/>
    </xf>
    <xf numFmtId="178" fontId="11" fillId="0" borderId="0" xfId="0" applyNumberFormat="1" applyFont="1" applyAlignment="1">
      <alignment vertical="center" wrapText="1"/>
    </xf>
    <xf numFmtId="5" fontId="50" fillId="0" borderId="0" xfId="0" applyNumberFormat="1" applyFont="1" applyAlignment="1">
      <alignment vertical="center" wrapText="1"/>
    </xf>
    <xf numFmtId="0" fontId="14" fillId="0" borderId="0" xfId="0" applyFont="1">
      <alignment vertical="center"/>
    </xf>
    <xf numFmtId="0" fontId="54" fillId="0" borderId="0" xfId="0" applyFont="1">
      <alignment vertical="center"/>
    </xf>
    <xf numFmtId="9" fontId="54" fillId="0" borderId="0" xfId="0" applyNumberFormat="1" applyFont="1">
      <alignment vertical="center"/>
    </xf>
    <xf numFmtId="5" fontId="54" fillId="0" borderId="0" xfId="0" applyNumberFormat="1" applyFont="1">
      <alignment vertical="center"/>
    </xf>
    <xf numFmtId="3" fontId="11" fillId="0" borderId="0" xfId="0" applyNumberFormat="1" applyFont="1">
      <alignment vertical="center"/>
    </xf>
    <xf numFmtId="0" fontId="11" fillId="4" borderId="0" xfId="0" applyFont="1" applyFill="1">
      <alignment vertical="center"/>
    </xf>
    <xf numFmtId="0" fontId="61" fillId="0" borderId="0" xfId="0" applyFont="1">
      <alignment vertical="center"/>
    </xf>
    <xf numFmtId="3" fontId="0" fillId="0" borderId="0" xfId="0" applyNumberFormat="1">
      <alignment vertical="center"/>
    </xf>
    <xf numFmtId="0" fontId="62" fillId="0" borderId="0" xfId="0" applyFont="1" applyAlignment="1">
      <alignment vertical="center" wrapText="1"/>
    </xf>
    <xf numFmtId="0" fontId="62" fillId="0" borderId="0" xfId="0" applyFont="1">
      <alignment vertical="center"/>
    </xf>
    <xf numFmtId="0" fontId="16" fillId="0" borderId="0" xfId="0" applyFont="1" applyAlignment="1"/>
    <xf numFmtId="0" fontId="63" fillId="0" borderId="0" xfId="0" applyFont="1" applyAlignment="1">
      <alignment vertical="center" wrapText="1"/>
    </xf>
    <xf numFmtId="0" fontId="46" fillId="0" borderId="0" xfId="0" applyFont="1">
      <alignment vertical="center"/>
    </xf>
    <xf numFmtId="0" fontId="64" fillId="0" borderId="0" xfId="0" applyFont="1" applyAlignment="1">
      <alignment vertical="center" wrapText="1"/>
    </xf>
    <xf numFmtId="0" fontId="65" fillId="0" borderId="0" xfId="0" applyFont="1">
      <alignment vertical="center"/>
    </xf>
    <xf numFmtId="0" fontId="46" fillId="4" borderId="0" xfId="0" applyFont="1" applyFill="1" applyAlignment="1">
      <alignment vertical="center" wrapText="1"/>
    </xf>
    <xf numFmtId="0" fontId="11" fillId="0" borderId="0" xfId="0" applyFont="1" applyAlignment="1">
      <alignment horizontal="left" vertical="center"/>
    </xf>
    <xf numFmtId="0" fontId="9" fillId="0" borderId="0" xfId="0" applyFont="1">
      <alignment vertical="center"/>
    </xf>
    <xf numFmtId="0" fontId="43" fillId="0" borderId="0" xfId="0" applyFo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vertical="top" wrapText="1"/>
    </xf>
    <xf numFmtId="0" fontId="56" fillId="0" borderId="0" xfId="0" applyFont="1" applyAlignment="1">
      <alignment horizontal="center" vertical="center"/>
    </xf>
    <xf numFmtId="176" fontId="11" fillId="0" borderId="0" xfId="0" applyNumberFormat="1" applyFont="1">
      <alignment vertical="center"/>
    </xf>
    <xf numFmtId="0" fontId="46" fillId="4" borderId="0" xfId="0" applyFont="1" applyFill="1">
      <alignment vertical="center"/>
    </xf>
    <xf numFmtId="176" fontId="51" fillId="0" borderId="0" xfId="4" applyNumberFormat="1" applyFont="1"/>
    <xf numFmtId="176" fontId="14" fillId="0" borderId="21" xfId="4" applyNumberFormat="1" applyFont="1" applyBorder="1" applyAlignment="1">
      <alignment horizontal="right"/>
    </xf>
    <xf numFmtId="176" fontId="11" fillId="0" borderId="21" xfId="4" applyNumberFormat="1" applyFont="1" applyBorder="1"/>
    <xf numFmtId="176" fontId="70" fillId="0" borderId="0" xfId="4" applyNumberFormat="1" applyFont="1" applyAlignment="1">
      <alignment horizontal="center"/>
    </xf>
    <xf numFmtId="0" fontId="11" fillId="0" borderId="0" xfId="4" applyFont="1"/>
    <xf numFmtId="176" fontId="67" fillId="0" borderId="0" xfId="4" applyNumberFormat="1" applyFont="1" applyAlignment="1">
      <alignment horizontal="center"/>
    </xf>
    <xf numFmtId="176" fontId="11" fillId="0" borderId="0" xfId="4" applyNumberFormat="1" applyFont="1"/>
    <xf numFmtId="0" fontId="51" fillId="0" borderId="0" xfId="4" applyFont="1"/>
    <xf numFmtId="0" fontId="50" fillId="0" borderId="0" xfId="4" applyFont="1"/>
    <xf numFmtId="0" fontId="52" fillId="0" borderId="0" xfId="0" applyFont="1" applyAlignment="1">
      <alignment vertical="center" shrinkToFit="1"/>
    </xf>
    <xf numFmtId="176" fontId="9" fillId="0" borderId="0" xfId="4" applyNumberFormat="1" applyFont="1" applyAlignment="1">
      <alignment horizontal="left" vertical="center"/>
    </xf>
    <xf numFmtId="0" fontId="11" fillId="0" borderId="0" xfId="0" applyFont="1" applyAlignment="1">
      <alignment vertical="center" wrapText="1"/>
    </xf>
    <xf numFmtId="0" fontId="0" fillId="0" borderId="0" xfId="0" applyAlignment="1">
      <alignment horizontal="left" vertical="center"/>
    </xf>
    <xf numFmtId="176" fontId="11" fillId="0" borderId="0" xfId="4" applyNumberFormat="1" applyFont="1" applyAlignment="1">
      <alignment vertical="center"/>
    </xf>
    <xf numFmtId="0" fontId="11" fillId="0" borderId="0" xfId="4" applyFont="1" applyAlignment="1">
      <alignment vertical="center"/>
    </xf>
    <xf numFmtId="176" fontId="74" fillId="0" borderId="0" xfId="4" applyNumberFormat="1" applyFont="1" applyAlignment="1">
      <alignment vertical="center"/>
    </xf>
    <xf numFmtId="176" fontId="68" fillId="0" borderId="0" xfId="4" applyNumberFormat="1" applyFont="1" applyAlignment="1">
      <alignment horizontal="center" vertical="center"/>
    </xf>
    <xf numFmtId="177" fontId="9" fillId="0" borderId="0" xfId="4" applyNumberFormat="1" applyFont="1" applyAlignment="1">
      <alignment horizontal="center" vertical="center"/>
    </xf>
    <xf numFmtId="176" fontId="50" fillId="0" borderId="0" xfId="4" applyNumberFormat="1" applyFont="1" applyAlignment="1">
      <alignment vertical="center"/>
    </xf>
    <xf numFmtId="177" fontId="9" fillId="0" borderId="0" xfId="4" applyNumberFormat="1" applyFont="1" applyAlignment="1">
      <alignment vertical="center"/>
    </xf>
    <xf numFmtId="176" fontId="13" fillId="0" borderId="0" xfId="4" applyNumberFormat="1" applyFont="1" applyAlignment="1">
      <alignment horizontal="center" vertical="center"/>
    </xf>
    <xf numFmtId="176" fontId="67" fillId="0" borderId="0" xfId="4" applyNumberFormat="1" applyFont="1"/>
    <xf numFmtId="176" fontId="50" fillId="0" borderId="0" xfId="4" applyNumberFormat="1" applyFont="1"/>
    <xf numFmtId="176" fontId="9" fillId="0" borderId="0" xfId="4" applyNumberFormat="1" applyFont="1" applyAlignment="1">
      <alignment horizontal="left"/>
    </xf>
    <xf numFmtId="176" fontId="9" fillId="0" borderId="0" xfId="4" applyNumberFormat="1" applyFont="1"/>
    <xf numFmtId="176" fontId="50" fillId="0" borderId="0" xfId="4" applyNumberFormat="1" applyFont="1" applyAlignment="1">
      <alignment horizontal="left" indent="1"/>
    </xf>
    <xf numFmtId="176" fontId="50" fillId="0" borderId="0" xfId="4" applyNumberFormat="1" applyFont="1" applyAlignment="1">
      <alignment horizontal="right"/>
    </xf>
    <xf numFmtId="176" fontId="71" fillId="0" borderId="0" xfId="4" applyNumberFormat="1" applyFont="1" applyAlignment="1">
      <alignment horizontal="center"/>
    </xf>
    <xf numFmtId="176" fontId="71" fillId="0" borderId="0" xfId="4" applyNumberFormat="1" applyFont="1"/>
    <xf numFmtId="176" fontId="51" fillId="0" borderId="0" xfId="4" applyNumberFormat="1" applyFont="1" applyAlignment="1">
      <alignment vertical="center"/>
    </xf>
    <xf numFmtId="176" fontId="71" fillId="0" borderId="0" xfId="4" applyNumberFormat="1" applyFont="1" applyAlignment="1">
      <alignment vertical="center"/>
    </xf>
    <xf numFmtId="176" fontId="71" fillId="0" borderId="0" xfId="4" applyNumberFormat="1" applyFont="1" applyAlignment="1">
      <alignment horizontal="left" vertical="center"/>
    </xf>
    <xf numFmtId="176" fontId="9" fillId="0" borderId="0" xfId="4" applyNumberFormat="1" applyFont="1" applyAlignment="1">
      <alignment vertical="center"/>
    </xf>
    <xf numFmtId="176" fontId="9" fillId="0" borderId="0" xfId="4" applyNumberFormat="1" applyFont="1" applyAlignment="1">
      <alignment horizontal="center"/>
    </xf>
    <xf numFmtId="176" fontId="50" fillId="0" borderId="0" xfId="4" applyNumberFormat="1" applyFont="1" applyAlignment="1">
      <alignment horizontal="right" vertical="center"/>
    </xf>
    <xf numFmtId="0" fontId="79" fillId="0" borderId="0" xfId="0" applyFont="1" applyAlignment="1">
      <alignment vertical="center" wrapText="1"/>
    </xf>
    <xf numFmtId="0" fontId="77" fillId="0" borderId="0" xfId="0" applyFont="1" applyAlignment="1">
      <alignment vertical="center" wrapText="1"/>
    </xf>
    <xf numFmtId="0" fontId="22" fillId="36" borderId="22" xfId="1" applyFont="1" applyFill="1" applyBorder="1">
      <alignment vertical="center"/>
    </xf>
    <xf numFmtId="0" fontId="22" fillId="36" borderId="17" xfId="1" applyFont="1" applyFill="1" applyBorder="1">
      <alignment vertical="center"/>
    </xf>
    <xf numFmtId="0" fontId="22" fillId="36" borderId="18" xfId="1" applyFont="1" applyFill="1" applyBorder="1">
      <alignment vertical="center"/>
    </xf>
    <xf numFmtId="0" fontId="23" fillId="4" borderId="8" xfId="57" applyFont="1" applyFill="1" applyBorder="1" applyAlignment="1">
      <alignment horizontal="center" vertical="center" wrapText="1"/>
    </xf>
    <xf numFmtId="0" fontId="24" fillId="4" borderId="8" xfId="57" applyFont="1" applyFill="1" applyBorder="1" applyAlignment="1">
      <alignment horizontal="center" vertical="center"/>
    </xf>
    <xf numFmtId="182" fontId="24" fillId="0" borderId="0" xfId="111" applyNumberFormat="1" applyFont="1" applyAlignment="1">
      <alignment horizontal="right" vertical="center"/>
    </xf>
    <xf numFmtId="177" fontId="50" fillId="0" borderId="0" xfId="0" applyNumberFormat="1" applyFont="1">
      <alignment vertical="center"/>
    </xf>
    <xf numFmtId="0" fontId="22" fillId="0" borderId="1" xfId="57" applyFont="1" applyBorder="1" applyProtection="1">
      <alignment vertical="center"/>
      <protection locked="0"/>
    </xf>
    <xf numFmtId="0" fontId="22" fillId="0" borderId="14" xfId="57" applyFont="1" applyBorder="1" applyProtection="1">
      <alignment vertical="center"/>
      <protection locked="0"/>
    </xf>
    <xf numFmtId="0" fontId="53" fillId="0" borderId="0" xfId="0" applyFont="1" applyAlignment="1">
      <alignment horizontal="center" vertical="center" wrapText="1"/>
    </xf>
    <xf numFmtId="176" fontId="50" fillId="0" borderId="0" xfId="4" applyNumberFormat="1" applyFont="1" applyAlignment="1">
      <alignment horizontal="left" vertical="center"/>
    </xf>
    <xf numFmtId="0" fontId="77" fillId="0" borderId="0" xfId="0" applyFont="1" applyAlignment="1">
      <alignment horizontal="center" vertical="center" wrapText="1"/>
    </xf>
    <xf numFmtId="0" fontId="24" fillId="0" borderId="0" xfId="111" applyFont="1">
      <alignment vertical="center"/>
    </xf>
    <xf numFmtId="0" fontId="24" fillId="0" borderId="0" xfId="57" applyFont="1">
      <alignment vertical="center"/>
    </xf>
    <xf numFmtId="0" fontId="82" fillId="0" borderId="0" xfId="57" applyFont="1">
      <alignment vertical="center"/>
    </xf>
    <xf numFmtId="0" fontId="0" fillId="0" borderId="0" xfId="0" applyAlignment="1">
      <alignment horizontal="right" vertical="center"/>
    </xf>
    <xf numFmtId="0" fontId="58" fillId="0" borderId="0" xfId="0" applyFont="1" applyAlignment="1">
      <alignment horizontal="left" vertical="center"/>
    </xf>
    <xf numFmtId="41" fontId="11" fillId="0" borderId="0" xfId="0" applyNumberFormat="1" applyFont="1">
      <alignment vertical="center"/>
    </xf>
    <xf numFmtId="5" fontId="0" fillId="0" borderId="0" xfId="0" applyNumberFormat="1" applyAlignment="1">
      <alignment horizontal="center" vertical="center"/>
    </xf>
    <xf numFmtId="0" fontId="11" fillId="0" borderId="0" xfId="0" applyFont="1" applyAlignment="1"/>
    <xf numFmtId="178" fontId="11" fillId="0" borderId="0" xfId="0" applyNumberFormat="1" applyFont="1">
      <alignment vertical="center"/>
    </xf>
    <xf numFmtId="5" fontId="11" fillId="0" borderId="0" xfId="0" applyNumberFormat="1" applyFont="1">
      <alignment vertical="center"/>
    </xf>
    <xf numFmtId="5" fontId="0" fillId="0" borderId="0" xfId="0" applyNumberFormat="1">
      <alignment vertical="center"/>
    </xf>
    <xf numFmtId="0" fontId="11" fillId="0" borderId="0" xfId="0" applyFont="1" applyAlignment="1">
      <alignment vertical="top" wrapText="1"/>
    </xf>
    <xf numFmtId="176" fontId="73" fillId="0" borderId="0" xfId="4" applyNumberFormat="1" applyFont="1" applyAlignment="1">
      <alignment horizontal="center" vertical="center"/>
    </xf>
    <xf numFmtId="0" fontId="51" fillId="0" borderId="0" xfId="0" applyFont="1" applyAlignment="1">
      <alignment horizontal="right" vertical="center"/>
    </xf>
    <xf numFmtId="0" fontId="51" fillId="0" borderId="0" xfId="0" applyFont="1" applyAlignment="1">
      <alignment horizontal="center" vertical="center"/>
    </xf>
    <xf numFmtId="176" fontId="51" fillId="0" borderId="0" xfId="4" applyNumberFormat="1" applyFont="1" applyAlignment="1">
      <alignment horizontal="center"/>
    </xf>
    <xf numFmtId="0" fontId="22" fillId="36" borderId="78" xfId="1" applyFont="1" applyFill="1" applyBorder="1" applyAlignment="1">
      <alignment horizontal="left" vertical="center"/>
    </xf>
    <xf numFmtId="0" fontId="22" fillId="36" borderId="79" xfId="1" applyFont="1" applyFill="1" applyBorder="1" applyAlignment="1">
      <alignment horizontal="right" vertical="center"/>
    </xf>
    <xf numFmtId="0" fontId="24" fillId="4" borderId="80" xfId="1" applyFont="1" applyFill="1" applyBorder="1" applyAlignment="1">
      <alignment horizontal="center" vertical="center"/>
    </xf>
    <xf numFmtId="0" fontId="24" fillId="4" borderId="8" xfId="1" applyFont="1" applyFill="1" applyBorder="1" applyAlignment="1">
      <alignment horizontal="center" vertical="center"/>
    </xf>
    <xf numFmtId="0" fontId="24" fillId="4" borderId="1" xfId="1" applyFont="1" applyFill="1" applyBorder="1" applyAlignment="1">
      <alignment horizontal="center" vertical="center"/>
    </xf>
    <xf numFmtId="0" fontId="51" fillId="0" borderId="21" xfId="0" applyFont="1" applyBorder="1" applyAlignment="1">
      <alignment vertical="center" wrapText="1"/>
    </xf>
    <xf numFmtId="0" fontId="9" fillId="0" borderId="21" xfId="0" applyFont="1" applyBorder="1" applyAlignment="1">
      <alignment vertical="center" wrapText="1"/>
    </xf>
    <xf numFmtId="0" fontId="9" fillId="0" borderId="0" xfId="0" applyFont="1" applyAlignment="1">
      <alignment vertical="center" wrapText="1"/>
    </xf>
    <xf numFmtId="0" fontId="91" fillId="0" borderId="0" xfId="1" applyFont="1">
      <alignment vertical="center"/>
    </xf>
    <xf numFmtId="0" fontId="92" fillId="0" borderId="0" xfId="1" applyFont="1">
      <alignment vertical="center"/>
    </xf>
    <xf numFmtId="0" fontId="19" fillId="0" borderId="0" xfId="0" applyFont="1">
      <alignment vertical="center"/>
    </xf>
    <xf numFmtId="0" fontId="92" fillId="0" borderId="0" xfId="1" applyFont="1" applyAlignment="1">
      <alignment horizontal="center" vertical="center"/>
    </xf>
    <xf numFmtId="0" fontId="91" fillId="0" borderId="0" xfId="1" applyFont="1" applyAlignment="1">
      <alignment horizontal="center" vertical="center"/>
    </xf>
    <xf numFmtId="0" fontId="91" fillId="4" borderId="0" xfId="1" applyFont="1" applyFill="1">
      <alignment vertical="center"/>
    </xf>
    <xf numFmtId="0" fontId="92" fillId="4" borderId="0" xfId="1" applyFont="1" applyFill="1">
      <alignment vertical="center"/>
    </xf>
    <xf numFmtId="0" fontId="19" fillId="4" borderId="0" xfId="0" applyFont="1" applyFill="1">
      <alignment vertical="center"/>
    </xf>
    <xf numFmtId="0" fontId="19" fillId="0" borderId="0" xfId="0" applyFont="1" applyAlignment="1">
      <alignment horizontal="center" vertical="center"/>
    </xf>
    <xf numFmtId="0" fontId="19" fillId="0" borderId="0" xfId="2" applyNumberFormat="1" applyFont="1" applyFill="1">
      <alignment vertical="center"/>
    </xf>
    <xf numFmtId="0" fontId="96" fillId="0" borderId="0" xfId="1" applyFont="1" applyAlignment="1">
      <alignment horizontal="center" vertical="center" wrapText="1"/>
    </xf>
    <xf numFmtId="0" fontId="15" fillId="0" borderId="0" xfId="51" applyFont="1" applyAlignment="1">
      <alignment vertical="top"/>
    </xf>
    <xf numFmtId="0" fontId="91" fillId="0" borderId="0" xfId="49" applyFont="1" applyAlignment="1"/>
    <xf numFmtId="0" fontId="99" fillId="0" borderId="0" xfId="0" applyFont="1" applyAlignment="1">
      <alignment horizontal="left" vertical="center" wrapText="1"/>
    </xf>
    <xf numFmtId="0" fontId="103" fillId="0" borderId="0" xfId="0" applyFont="1" applyAlignment="1">
      <alignment vertical="center" wrapText="1"/>
    </xf>
    <xf numFmtId="0" fontId="103" fillId="0" borderId="0" xfId="0" applyFont="1">
      <alignment vertical="center"/>
    </xf>
    <xf numFmtId="0" fontId="86" fillId="4" borderId="0" xfId="0" applyFont="1" applyFill="1">
      <alignment vertical="center"/>
    </xf>
    <xf numFmtId="0" fontId="104" fillId="2" borderId="98" xfId="1" applyFont="1" applyFill="1" applyBorder="1" applyAlignment="1">
      <alignment horizontal="center" vertical="center"/>
    </xf>
    <xf numFmtId="0" fontId="105" fillId="0" borderId="102" xfId="1" applyFont="1" applyBorder="1" applyAlignment="1">
      <alignment horizontal="center" vertical="center"/>
    </xf>
    <xf numFmtId="0" fontId="106" fillId="4" borderId="108" xfId="1" applyFont="1" applyFill="1" applyBorder="1" applyAlignment="1">
      <alignment horizontal="center" vertical="center"/>
    </xf>
    <xf numFmtId="0" fontId="108" fillId="0" borderId="34" xfId="1" applyFont="1" applyBorder="1" applyAlignment="1">
      <alignment horizontal="center" vertical="center"/>
    </xf>
    <xf numFmtId="0" fontId="112" fillId="0" borderId="0" xfId="111" applyFont="1" applyAlignment="1">
      <alignment horizontal="right" vertical="center"/>
    </xf>
    <xf numFmtId="0" fontId="113" fillId="0" borderId="0" xfId="111" applyFont="1">
      <alignment vertical="center"/>
    </xf>
    <xf numFmtId="0" fontId="113" fillId="0" borderId="0" xfId="57" applyFont="1">
      <alignment vertical="center"/>
    </xf>
    <xf numFmtId="0" fontId="101" fillId="0" borderId="0" xfId="57" applyFont="1">
      <alignment vertical="center"/>
    </xf>
    <xf numFmtId="0" fontId="103" fillId="0" borderId="0" xfId="0" applyFont="1" applyAlignment="1">
      <alignment horizontal="left" vertical="center" wrapText="1"/>
    </xf>
    <xf numFmtId="176" fontId="50" fillId="0" borderId="21" xfId="4" applyNumberFormat="1" applyFont="1" applyBorder="1" applyAlignment="1">
      <alignment horizontal="center"/>
    </xf>
    <xf numFmtId="0" fontId="88" fillId="0" borderId="0" xfId="1" applyFont="1" applyAlignment="1" applyProtection="1">
      <alignment horizontal="center" vertical="center"/>
      <protection hidden="1"/>
    </xf>
    <xf numFmtId="0" fontId="91" fillId="0" borderId="0" xfId="1" applyFont="1" applyProtection="1">
      <alignment vertical="center"/>
      <protection hidden="1"/>
    </xf>
    <xf numFmtId="0" fontId="92" fillId="0" borderId="0" xfId="1" applyFont="1" applyProtection="1">
      <alignment vertical="center"/>
      <protection hidden="1"/>
    </xf>
    <xf numFmtId="0" fontId="19" fillId="0" borderId="0" xfId="0" applyFont="1" applyProtection="1">
      <alignment vertical="center"/>
      <protection hidden="1"/>
    </xf>
    <xf numFmtId="49" fontId="93" fillId="0" borderId="33" xfId="0" applyNumberFormat="1" applyFont="1" applyBorder="1" applyAlignment="1" applyProtection="1">
      <alignment horizontal="center" vertical="center"/>
      <protection locked="0" hidden="1"/>
    </xf>
    <xf numFmtId="182" fontId="92" fillId="0" borderId="0" xfId="111" applyNumberFormat="1" applyFont="1" applyAlignment="1" applyProtection="1">
      <alignment horizontal="right" vertical="center"/>
      <protection hidden="1"/>
    </xf>
    <xf numFmtId="0" fontId="95" fillId="40" borderId="8" xfId="1" applyFont="1" applyFill="1" applyBorder="1" applyAlignment="1" applyProtection="1">
      <alignment horizontal="center" vertical="center" wrapText="1"/>
      <protection hidden="1"/>
    </xf>
    <xf numFmtId="0" fontId="92" fillId="40" borderId="8" xfId="1" applyFont="1" applyFill="1" applyBorder="1" applyAlignment="1" applyProtection="1">
      <alignment horizontal="center" vertical="center"/>
      <protection hidden="1"/>
    </xf>
    <xf numFmtId="0" fontId="92" fillId="0" borderId="0" xfId="1" applyFont="1" applyAlignment="1" applyProtection="1">
      <alignment horizontal="center" vertical="center"/>
      <protection hidden="1"/>
    </xf>
    <xf numFmtId="0" fontId="95" fillId="40" borderId="1" xfId="1" applyFont="1" applyFill="1" applyBorder="1" applyAlignment="1" applyProtection="1">
      <alignment horizontal="center" vertical="center" wrapText="1"/>
      <protection hidden="1"/>
    </xf>
    <xf numFmtId="0" fontId="80" fillId="0" borderId="0" xfId="0" applyFont="1" applyProtection="1">
      <alignment vertical="center"/>
      <protection hidden="1"/>
    </xf>
    <xf numFmtId="0" fontId="95" fillId="37" borderId="1" xfId="1" applyFont="1" applyFill="1" applyBorder="1" applyAlignment="1" applyProtection="1">
      <alignment horizontal="center" vertical="center" wrapText="1"/>
      <protection hidden="1"/>
    </xf>
    <xf numFmtId="0" fontId="95" fillId="38" borderId="1" xfId="1" applyFont="1" applyFill="1" applyBorder="1" applyAlignment="1" applyProtection="1">
      <alignment horizontal="center" vertical="center" wrapText="1"/>
      <protection hidden="1"/>
    </xf>
    <xf numFmtId="0" fontId="95" fillId="0" borderId="0" xfId="1" applyFont="1" applyProtection="1">
      <alignment vertical="center"/>
      <protection hidden="1"/>
    </xf>
    <xf numFmtId="179" fontId="91" fillId="0" borderId="1" xfId="1" applyNumberFormat="1" applyFont="1" applyBorder="1" applyAlignment="1" applyProtection="1">
      <alignment horizontal="right" vertical="center"/>
      <protection hidden="1"/>
    </xf>
    <xf numFmtId="0" fontId="91" fillId="0" borderId="1" xfId="1" applyFont="1" applyBorder="1" applyAlignment="1" applyProtection="1">
      <alignment horizontal="center" vertical="center"/>
      <protection hidden="1"/>
    </xf>
    <xf numFmtId="178" fontId="92" fillId="0" borderId="1" xfId="1" applyNumberFormat="1" applyFont="1" applyBorder="1" applyProtection="1">
      <alignment vertical="center"/>
      <protection hidden="1"/>
    </xf>
    <xf numFmtId="179" fontId="92" fillId="37" borderId="1" xfId="1" applyNumberFormat="1" applyFont="1" applyFill="1" applyBorder="1" applyProtection="1">
      <alignment vertical="center"/>
      <protection hidden="1"/>
    </xf>
    <xf numFmtId="179" fontId="92" fillId="0" borderId="1" xfId="1" applyNumberFormat="1" applyFont="1" applyBorder="1" applyProtection="1">
      <alignment vertical="center"/>
      <protection hidden="1"/>
    </xf>
    <xf numFmtId="179" fontId="92" fillId="38" borderId="1" xfId="1" applyNumberFormat="1" applyFont="1" applyFill="1" applyBorder="1" applyProtection="1">
      <alignment vertical="center"/>
      <protection hidden="1"/>
    </xf>
    <xf numFmtId="179" fontId="91" fillId="0" borderId="14" xfId="1" applyNumberFormat="1" applyFont="1" applyBorder="1" applyAlignment="1" applyProtection="1">
      <alignment horizontal="right" vertical="center"/>
      <protection hidden="1"/>
    </xf>
    <xf numFmtId="179" fontId="92" fillId="39" borderId="1" xfId="1" applyNumberFormat="1" applyFont="1" applyFill="1" applyBorder="1" applyProtection="1">
      <alignment vertical="center"/>
      <protection hidden="1"/>
    </xf>
    <xf numFmtId="0" fontId="94" fillId="40" borderId="17" xfId="111" applyFont="1" applyFill="1" applyBorder="1" applyAlignment="1" applyProtection="1">
      <alignment vertical="center" wrapText="1"/>
      <protection hidden="1"/>
    </xf>
    <xf numFmtId="0" fontId="91" fillId="40" borderId="17" xfId="1" applyFont="1" applyFill="1" applyBorder="1" applyAlignment="1" applyProtection="1">
      <alignment vertical="center" wrapText="1"/>
      <protection hidden="1"/>
    </xf>
    <xf numFmtId="0" fontId="92" fillId="40" borderId="17" xfId="1" applyFont="1" applyFill="1" applyBorder="1" applyAlignment="1" applyProtection="1">
      <alignment vertical="center" wrapText="1"/>
      <protection hidden="1"/>
    </xf>
    <xf numFmtId="0" fontId="92" fillId="40" borderId="18" xfId="1" applyFont="1" applyFill="1" applyBorder="1" applyAlignment="1" applyProtection="1">
      <alignment vertical="center" wrapText="1"/>
      <protection hidden="1"/>
    </xf>
    <xf numFmtId="178" fontId="92" fillId="40" borderId="1" xfId="1" applyNumberFormat="1" applyFont="1" applyFill="1" applyBorder="1" applyProtection="1">
      <alignment vertical="center"/>
      <protection hidden="1"/>
    </xf>
    <xf numFmtId="179" fontId="92" fillId="40" borderId="1" xfId="1" applyNumberFormat="1" applyFont="1" applyFill="1" applyBorder="1" applyProtection="1">
      <alignment vertical="center"/>
      <protection hidden="1"/>
    </xf>
    <xf numFmtId="179" fontId="91" fillId="0" borderId="1" xfId="111" applyNumberFormat="1" applyFont="1" applyBorder="1" applyAlignment="1" applyProtection="1">
      <alignment horizontal="right" vertical="center"/>
      <protection hidden="1"/>
    </xf>
    <xf numFmtId="0" fontId="25" fillId="0" borderId="1" xfId="1" applyFont="1" applyBorder="1" applyAlignment="1" applyProtection="1">
      <alignment horizontal="center" vertical="center"/>
      <protection hidden="1"/>
    </xf>
    <xf numFmtId="0" fontId="94" fillId="0" borderId="0" xfId="1" applyFont="1" applyProtection="1">
      <alignment vertical="center"/>
      <protection hidden="1"/>
    </xf>
    <xf numFmtId="178" fontId="92" fillId="0" borderId="36" xfId="1" applyNumberFormat="1" applyFont="1" applyBorder="1" applyProtection="1">
      <alignment vertical="center"/>
      <protection hidden="1"/>
    </xf>
    <xf numFmtId="179" fontId="92" fillId="0" borderId="36" xfId="1" applyNumberFormat="1" applyFont="1" applyBorder="1" applyProtection="1">
      <alignment vertical="center"/>
      <protection hidden="1"/>
    </xf>
    <xf numFmtId="3" fontId="91" fillId="0" borderId="14" xfId="111" applyNumberFormat="1" applyFont="1" applyBorder="1" applyAlignment="1" applyProtection="1">
      <alignment horizontal="right" vertical="center"/>
      <protection hidden="1"/>
    </xf>
    <xf numFmtId="0" fontId="94" fillId="40" borderId="17" xfId="111" applyFont="1" applyFill="1" applyBorder="1" applyProtection="1">
      <alignment vertical="center"/>
      <protection hidden="1"/>
    </xf>
    <xf numFmtId="0" fontId="91" fillId="40" borderId="17" xfId="1" applyFont="1" applyFill="1" applyBorder="1" applyProtection="1">
      <alignment vertical="center"/>
      <protection hidden="1"/>
    </xf>
    <xf numFmtId="0" fontId="92" fillId="40" borderId="17" xfId="1" applyFont="1" applyFill="1" applyBorder="1" applyProtection="1">
      <alignment vertical="center"/>
      <protection hidden="1"/>
    </xf>
    <xf numFmtId="0" fontId="92" fillId="40" borderId="18" xfId="1" applyFont="1" applyFill="1" applyBorder="1" applyProtection="1">
      <alignment vertical="center"/>
      <protection hidden="1"/>
    </xf>
    <xf numFmtId="179" fontId="91" fillId="0" borderId="60" xfId="111" applyNumberFormat="1" applyFont="1" applyBorder="1" applyAlignment="1" applyProtection="1">
      <alignment horizontal="right" vertical="center"/>
      <protection hidden="1"/>
    </xf>
    <xf numFmtId="0" fontId="25" fillId="0" borderId="58" xfId="1" applyFont="1" applyBorder="1" applyAlignment="1" applyProtection="1">
      <alignment horizontal="center" vertical="center"/>
      <protection hidden="1"/>
    </xf>
    <xf numFmtId="178" fontId="92" fillId="0" borderId="51" xfId="1" applyNumberFormat="1" applyFont="1" applyBorder="1" applyProtection="1">
      <alignment vertical="center"/>
      <protection hidden="1"/>
    </xf>
    <xf numFmtId="179" fontId="92" fillId="37" borderId="53" xfId="1" applyNumberFormat="1" applyFont="1" applyFill="1" applyBorder="1" applyProtection="1">
      <alignment vertical="center"/>
      <protection hidden="1"/>
    </xf>
    <xf numFmtId="179" fontId="92" fillId="0" borderId="53" xfId="1" applyNumberFormat="1" applyFont="1" applyBorder="1" applyProtection="1">
      <alignment vertical="center"/>
      <protection hidden="1"/>
    </xf>
    <xf numFmtId="179" fontId="92" fillId="38" borderId="53" xfId="1" applyNumberFormat="1" applyFont="1" applyFill="1" applyBorder="1" applyProtection="1">
      <alignment vertical="center"/>
      <protection hidden="1"/>
    </xf>
    <xf numFmtId="0" fontId="97" fillId="0" borderId="59" xfId="49" applyFont="1" applyBorder="1" applyAlignment="1" applyProtection="1">
      <alignment horizontal="right" vertical="center"/>
      <protection locked="0" hidden="1"/>
    </xf>
    <xf numFmtId="0" fontId="91" fillId="27" borderId="56" xfId="49" applyFont="1" applyFill="1" applyBorder="1" applyAlignment="1" applyProtection="1">
      <alignment horizontal="center" vertical="center"/>
      <protection hidden="1"/>
    </xf>
    <xf numFmtId="0" fontId="92" fillId="40" borderId="62" xfId="1" applyFont="1" applyFill="1" applyBorder="1" applyAlignment="1" applyProtection="1">
      <alignment horizontal="center" vertical="center"/>
      <protection hidden="1"/>
    </xf>
    <xf numFmtId="178" fontId="92" fillId="40" borderId="64" xfId="1" applyNumberFormat="1" applyFont="1" applyFill="1" applyBorder="1" applyProtection="1">
      <alignment vertical="center"/>
      <protection hidden="1"/>
    </xf>
    <xf numFmtId="179" fontId="92" fillId="37" borderId="35" xfId="1" applyNumberFormat="1" applyFont="1" applyFill="1" applyBorder="1" applyAlignment="1" applyProtection="1">
      <alignment vertical="center" wrapText="1"/>
      <protection hidden="1"/>
    </xf>
    <xf numFmtId="179" fontId="92" fillId="0" borderId="37" xfId="1" applyNumberFormat="1" applyFont="1" applyBorder="1" applyAlignment="1" applyProtection="1">
      <alignment horizontal="center" vertical="center"/>
      <protection hidden="1"/>
    </xf>
    <xf numFmtId="179" fontId="92" fillId="38" borderId="54" xfId="1" applyNumberFormat="1" applyFont="1" applyFill="1" applyBorder="1" applyAlignment="1" applyProtection="1">
      <alignment vertical="center" wrapText="1"/>
      <protection hidden="1"/>
    </xf>
    <xf numFmtId="179" fontId="92" fillId="0" borderId="52" xfId="1" applyNumberFormat="1" applyFont="1" applyBorder="1" applyAlignment="1" applyProtection="1">
      <alignment horizontal="center" vertical="center"/>
      <protection hidden="1"/>
    </xf>
    <xf numFmtId="0" fontId="92" fillId="27" borderId="54" xfId="49" applyFont="1" applyFill="1" applyBorder="1" applyAlignment="1" applyProtection="1">
      <alignment horizontal="center" vertical="center"/>
      <protection hidden="1"/>
    </xf>
    <xf numFmtId="0" fontId="92" fillId="2" borderId="63" xfId="1" applyFont="1" applyFill="1" applyBorder="1" applyAlignment="1" applyProtection="1">
      <alignment horizontal="center" vertical="center"/>
      <protection hidden="1"/>
    </xf>
    <xf numFmtId="178" fontId="92" fillId="2" borderId="65" xfId="1" applyNumberFormat="1" applyFont="1" applyFill="1" applyBorder="1" applyProtection="1">
      <alignment vertical="center"/>
      <protection hidden="1"/>
    </xf>
    <xf numFmtId="0" fontId="91" fillId="4" borderId="1" xfId="1" applyFont="1" applyFill="1" applyBorder="1" applyAlignment="1" applyProtection="1">
      <alignment horizontal="center" vertical="center"/>
      <protection hidden="1"/>
    </xf>
    <xf numFmtId="0" fontId="91" fillId="0" borderId="1" xfId="1" applyFont="1" applyBorder="1" applyProtection="1">
      <alignment vertical="center"/>
      <protection hidden="1"/>
    </xf>
    <xf numFmtId="176" fontId="86" fillId="0" borderId="0" xfId="0" applyNumberFormat="1" applyFont="1" applyProtection="1">
      <alignment vertical="center"/>
      <protection hidden="1"/>
    </xf>
    <xf numFmtId="0" fontId="16" fillId="4" borderId="1" xfId="0" applyFont="1" applyFill="1" applyBorder="1" applyAlignment="1" applyProtection="1">
      <alignment horizontal="center" vertical="center"/>
      <protection hidden="1"/>
    </xf>
    <xf numFmtId="0" fontId="19" fillId="0" borderId="0" xfId="2" applyNumberFormat="1" applyFont="1" applyFill="1" applyProtection="1">
      <alignment vertical="center"/>
      <protection hidden="1"/>
    </xf>
    <xf numFmtId="0" fontId="25" fillId="0" borderId="0" xfId="50" applyNumberFormat="1" applyFont="1" applyFill="1" applyAlignment="1" applyProtection="1">
      <alignment horizontal="center" vertical="center"/>
      <protection hidden="1"/>
    </xf>
    <xf numFmtId="0" fontId="19" fillId="0" borderId="0" xfId="50" applyNumberFormat="1" applyFont="1" applyFill="1" applyAlignment="1" applyProtection="1">
      <alignment horizontal="center" vertical="center"/>
      <protection hidden="1"/>
    </xf>
    <xf numFmtId="0" fontId="78" fillId="0" borderId="5" xfId="1" applyFont="1" applyBorder="1" applyProtection="1">
      <alignment vertical="center"/>
      <protection hidden="1"/>
    </xf>
    <xf numFmtId="0" fontId="91" fillId="0" borderId="5" xfId="1" applyFont="1" applyBorder="1" applyProtection="1">
      <alignment vertical="center"/>
      <protection hidden="1"/>
    </xf>
    <xf numFmtId="0" fontId="19" fillId="2" borderId="1" xfId="50" applyNumberFormat="1" applyFont="1" applyFill="1" applyBorder="1" applyAlignment="1" applyProtection="1">
      <alignment horizontal="center" vertical="center"/>
      <protection hidden="1"/>
    </xf>
    <xf numFmtId="0" fontId="19" fillId="30" borderId="1" xfId="50" applyNumberFormat="1" applyFont="1" applyFill="1" applyBorder="1" applyAlignment="1" applyProtection="1">
      <alignment horizontal="center" vertical="center"/>
      <protection hidden="1"/>
    </xf>
    <xf numFmtId="0" fontId="19" fillId="0" borderId="1" xfId="50" applyNumberFormat="1" applyFont="1" applyFill="1" applyBorder="1" applyAlignment="1" applyProtection="1">
      <alignment horizontal="center" vertical="center"/>
      <protection hidden="1"/>
    </xf>
    <xf numFmtId="178" fontId="19" fillId="41" borderId="1" xfId="2" applyNumberFormat="1" applyFont="1" applyFill="1" applyBorder="1" applyProtection="1">
      <alignment vertical="center"/>
      <protection hidden="1"/>
    </xf>
    <xf numFmtId="0" fontId="19" fillId="4" borderId="1" xfId="50" applyNumberFormat="1" applyFont="1" applyFill="1" applyBorder="1" applyAlignment="1" applyProtection="1">
      <alignment horizontal="center" vertical="center"/>
      <protection hidden="1"/>
    </xf>
    <xf numFmtId="0" fontId="19" fillId="0" borderId="1" xfId="2" applyNumberFormat="1" applyFont="1" applyFill="1" applyBorder="1" applyProtection="1">
      <alignment vertical="center"/>
      <protection hidden="1"/>
    </xf>
    <xf numFmtId="0" fontId="19" fillId="3" borderId="1" xfId="0" applyFont="1" applyFill="1" applyBorder="1" applyAlignment="1" applyProtection="1">
      <alignment horizontal="center" vertical="center"/>
      <protection hidden="1"/>
    </xf>
    <xf numFmtId="0" fontId="43" fillId="3" borderId="1" xfId="3" applyFont="1" applyFill="1" applyBorder="1" applyAlignment="1" applyProtection="1">
      <alignment horizontal="center" vertical="center" wrapText="1" shrinkToFit="1"/>
      <protection hidden="1"/>
    </xf>
    <xf numFmtId="0" fontId="115" fillId="3" borderId="1" xfId="50" applyNumberFormat="1" applyFont="1" applyFill="1" applyBorder="1" applyAlignment="1" applyProtection="1">
      <alignment horizontal="center" vertical="center" wrapText="1"/>
      <protection hidden="1"/>
    </xf>
    <xf numFmtId="0" fontId="19" fillId="2" borderId="1" xfId="0" applyFont="1" applyFill="1" applyBorder="1" applyAlignment="1" applyProtection="1">
      <alignment horizontal="center" vertical="center" wrapText="1"/>
      <protection hidden="1"/>
    </xf>
    <xf numFmtId="0" fontId="19" fillId="30" borderId="2" xfId="0" applyFont="1" applyFill="1" applyBorder="1" applyAlignment="1" applyProtection="1">
      <alignment horizontal="center" vertical="center" wrapText="1"/>
      <protection hidden="1"/>
    </xf>
    <xf numFmtId="38" fontId="108" fillId="44" borderId="117" xfId="50" applyFont="1" applyFill="1" applyBorder="1" applyAlignment="1" applyProtection="1">
      <alignment horizontal="center" vertical="center"/>
      <protection hidden="1"/>
    </xf>
    <xf numFmtId="0" fontId="42" fillId="3" borderId="3" xfId="0" applyFont="1" applyFill="1" applyBorder="1" applyAlignment="1" applyProtection="1">
      <alignment horizontal="center" vertical="center"/>
      <protection hidden="1"/>
    </xf>
    <xf numFmtId="0" fontId="43" fillId="3" borderId="1" xfId="3" applyFont="1" applyFill="1" applyBorder="1" applyAlignment="1" applyProtection="1">
      <alignment horizontal="center" vertical="center"/>
      <protection hidden="1"/>
    </xf>
    <xf numFmtId="0" fontId="43" fillId="3" borderId="1" xfId="3" applyFont="1" applyFill="1" applyBorder="1" applyAlignment="1" applyProtection="1">
      <alignment horizontal="center" vertical="center" shrinkToFit="1"/>
      <protection hidden="1"/>
    </xf>
    <xf numFmtId="0" fontId="43" fillId="3" borderId="2" xfId="3" applyFont="1" applyFill="1" applyBorder="1" applyAlignment="1" applyProtection="1">
      <alignment horizontal="center" vertical="center" wrapText="1"/>
      <protection hidden="1"/>
    </xf>
    <xf numFmtId="0" fontId="42" fillId="2" borderId="1" xfId="3" applyFont="1" applyFill="1" applyBorder="1" applyAlignment="1" applyProtection="1">
      <alignment horizontal="center" vertical="center" wrapText="1"/>
      <protection hidden="1"/>
    </xf>
    <xf numFmtId="0" fontId="42" fillId="30" borderId="1" xfId="3" applyFont="1" applyFill="1" applyBorder="1" applyAlignment="1" applyProtection="1">
      <alignment horizontal="center" vertical="center" wrapText="1"/>
      <protection hidden="1"/>
    </xf>
    <xf numFmtId="0" fontId="42" fillId="30" borderId="1" xfId="0" applyFont="1" applyFill="1" applyBorder="1" applyAlignment="1" applyProtection="1">
      <alignment horizontal="center" vertical="center" wrapText="1"/>
      <protection hidden="1"/>
    </xf>
    <xf numFmtId="0" fontId="42" fillId="2" borderId="1" xfId="0" applyFont="1" applyFill="1" applyBorder="1" applyAlignment="1" applyProtection="1">
      <alignment horizontal="center" vertical="center" wrapText="1"/>
      <protection hidden="1"/>
    </xf>
    <xf numFmtId="0" fontId="42" fillId="4" borderId="1" xfId="0" applyFont="1" applyFill="1" applyBorder="1" applyAlignment="1" applyProtection="1">
      <alignment horizontal="center" vertical="center" wrapText="1"/>
      <protection hidden="1"/>
    </xf>
    <xf numFmtId="0" fontId="96" fillId="30" borderId="1" xfId="1" applyFont="1" applyFill="1" applyBorder="1" applyAlignment="1" applyProtection="1">
      <alignment horizontal="center" vertical="center" wrapText="1"/>
      <protection hidden="1"/>
    </xf>
    <xf numFmtId="0" fontId="96" fillId="0" borderId="0" xfId="1" applyFont="1" applyAlignment="1" applyProtection="1">
      <alignment horizontal="center" vertical="center" wrapText="1"/>
      <protection hidden="1"/>
    </xf>
    <xf numFmtId="178" fontId="19" fillId="0" borderId="1" xfId="2" applyNumberFormat="1" applyFont="1" applyFill="1" applyBorder="1" applyAlignment="1" applyProtection="1">
      <alignment horizontal="center" vertical="center"/>
      <protection hidden="1"/>
    </xf>
    <xf numFmtId="179" fontId="19" fillId="0" borderId="1" xfId="2" applyNumberFormat="1" applyFont="1" applyFill="1" applyBorder="1" applyProtection="1">
      <alignment vertical="center"/>
      <protection hidden="1"/>
    </xf>
    <xf numFmtId="179" fontId="19" fillId="2" borderId="1" xfId="2" applyNumberFormat="1" applyFont="1" applyFill="1" applyBorder="1" applyProtection="1">
      <alignment vertical="center"/>
      <protection hidden="1"/>
    </xf>
    <xf numFmtId="179" fontId="91" fillId="30" borderId="2" xfId="1" applyNumberFormat="1" applyFont="1" applyFill="1" applyBorder="1" applyProtection="1">
      <alignment vertical="center"/>
      <protection hidden="1"/>
    </xf>
    <xf numFmtId="179" fontId="16" fillId="44" borderId="118" xfId="2" applyNumberFormat="1" applyFont="1" applyFill="1" applyBorder="1" applyProtection="1">
      <alignment vertical="center"/>
      <protection hidden="1"/>
    </xf>
    <xf numFmtId="181" fontId="91" fillId="0" borderId="3" xfId="1" applyNumberFormat="1" applyFont="1" applyBorder="1" applyAlignment="1" applyProtection="1">
      <alignment horizontal="center" vertical="center"/>
      <protection hidden="1"/>
    </xf>
    <xf numFmtId="181" fontId="91" fillId="0" borderId="1" xfId="1" applyNumberFormat="1" applyFont="1" applyBorder="1" applyAlignment="1" applyProtection="1">
      <alignment horizontal="center" vertical="center"/>
      <protection locked="0" hidden="1"/>
    </xf>
    <xf numFmtId="0" fontId="91" fillId="0" borderId="1" xfId="1" applyFont="1" applyBorder="1" applyAlignment="1" applyProtection="1">
      <alignment horizontal="right" vertical="center"/>
      <protection hidden="1"/>
    </xf>
    <xf numFmtId="0" fontId="91" fillId="0" borderId="1" xfId="1" applyFont="1" applyBorder="1" applyAlignment="1" applyProtection="1">
      <alignment vertical="center" shrinkToFit="1"/>
      <protection hidden="1"/>
    </xf>
    <xf numFmtId="0" fontId="91" fillId="0" borderId="2" xfId="1" applyFont="1" applyBorder="1" applyProtection="1">
      <alignment vertical="center"/>
      <protection hidden="1"/>
    </xf>
    <xf numFmtId="178" fontId="19" fillId="2" borderId="1" xfId="2" applyNumberFormat="1" applyFont="1" applyFill="1" applyBorder="1" applyAlignment="1" applyProtection="1">
      <alignment horizontal="center" vertical="center"/>
      <protection hidden="1"/>
    </xf>
    <xf numFmtId="0" fontId="91" fillId="30" borderId="1" xfId="1" applyFont="1" applyFill="1" applyBorder="1" applyAlignment="1" applyProtection="1">
      <alignment horizontal="center" vertical="center"/>
      <protection hidden="1"/>
    </xf>
    <xf numFmtId="178" fontId="19" fillId="41" borderId="1" xfId="2" applyNumberFormat="1" applyFont="1" applyFill="1" applyBorder="1" applyAlignment="1" applyProtection="1">
      <alignment horizontal="center" vertical="center"/>
      <protection hidden="1"/>
    </xf>
    <xf numFmtId="0" fontId="91" fillId="0" borderId="1" xfId="57" applyFont="1" applyBorder="1" applyAlignment="1" applyProtection="1">
      <alignment horizontal="center" vertical="center"/>
      <protection locked="0" hidden="1"/>
    </xf>
    <xf numFmtId="0" fontId="91" fillId="0" borderId="14" xfId="57" applyFont="1" applyBorder="1" applyAlignment="1" applyProtection="1">
      <alignment horizontal="center" vertical="center"/>
      <protection locked="0" hidden="1"/>
    </xf>
    <xf numFmtId="0" fontId="41" fillId="29" borderId="1" xfId="0" applyFont="1" applyFill="1" applyBorder="1" applyAlignment="1" applyProtection="1">
      <alignment horizontal="center" vertical="center" shrinkToFit="1"/>
      <protection hidden="1"/>
    </xf>
    <xf numFmtId="0" fontId="15" fillId="29" borderId="1" xfId="0" applyFont="1" applyFill="1" applyBorder="1" applyAlignment="1" applyProtection="1">
      <alignment horizontal="center" vertical="center" wrapText="1"/>
      <protection hidden="1"/>
    </xf>
    <xf numFmtId="0" fontId="15" fillId="2" borderId="1" xfId="0" applyFont="1" applyFill="1" applyBorder="1" applyAlignment="1" applyProtection="1">
      <alignment horizontal="center" vertical="center" shrinkToFit="1"/>
      <protection hidden="1"/>
    </xf>
    <xf numFmtId="0" fontId="19" fillId="0" borderId="1" xfId="0" applyFont="1" applyBorder="1" applyAlignment="1" applyProtection="1">
      <alignment vertical="center" wrapText="1" shrinkToFit="1"/>
      <protection hidden="1"/>
    </xf>
    <xf numFmtId="0" fontId="19" fillId="0" borderId="1" xfId="0" applyFont="1" applyBorder="1" applyAlignment="1" applyProtection="1">
      <alignment horizontal="center" vertical="center"/>
      <protection hidden="1"/>
    </xf>
    <xf numFmtId="0" fontId="19" fillId="0" borderId="1" xfId="0" applyFont="1" applyBorder="1" applyAlignment="1" applyProtection="1">
      <alignment horizontal="left" vertical="center" wrapText="1"/>
      <protection hidden="1"/>
    </xf>
    <xf numFmtId="0" fontId="19" fillId="31" borderId="1" xfId="51" applyFont="1" applyFill="1" applyBorder="1" applyAlignment="1" applyProtection="1">
      <alignment vertical="top" wrapText="1"/>
      <protection hidden="1"/>
    </xf>
    <xf numFmtId="0" fontId="19" fillId="32" borderId="1" xfId="51" applyFont="1" applyFill="1" applyBorder="1" applyAlignment="1" applyProtection="1">
      <alignment vertical="top" wrapText="1"/>
      <protection hidden="1"/>
    </xf>
    <xf numFmtId="0" fontId="19" fillId="33" borderId="1" xfId="51" applyFont="1" applyFill="1" applyBorder="1" applyAlignment="1" applyProtection="1">
      <alignment vertical="top" wrapText="1"/>
      <protection hidden="1"/>
    </xf>
    <xf numFmtId="0" fontId="19" fillId="34" borderId="1" xfId="0" applyFont="1" applyFill="1" applyBorder="1" applyAlignment="1" applyProtection="1">
      <alignment horizontal="left" vertical="top" wrapText="1"/>
      <protection hidden="1"/>
    </xf>
    <xf numFmtId="0" fontId="19" fillId="0" borderId="1" xfId="0" applyFont="1" applyBorder="1" applyProtection="1">
      <alignment vertical="center"/>
      <protection hidden="1"/>
    </xf>
    <xf numFmtId="0" fontId="19" fillId="0" borderId="1" xfId="49" quotePrefix="1" applyFont="1" applyBorder="1" applyAlignment="1" applyProtection="1">
      <protection hidden="1"/>
    </xf>
    <xf numFmtId="0" fontId="91" fillId="0" borderId="1" xfId="49" applyFont="1" applyBorder="1" applyAlignment="1" applyProtection="1">
      <alignment horizontal="left" vertical="center"/>
      <protection hidden="1"/>
    </xf>
    <xf numFmtId="14" fontId="19" fillId="0" borderId="1" xfId="49" applyNumberFormat="1" applyFont="1" applyBorder="1" applyAlignment="1" applyProtection="1">
      <protection hidden="1"/>
    </xf>
    <xf numFmtId="0" fontId="91" fillId="0" borderId="34" xfId="49" applyFont="1" applyBorder="1" applyAlignment="1" applyProtection="1">
      <alignment horizontal="left" vertical="center"/>
      <protection hidden="1"/>
    </xf>
    <xf numFmtId="0" fontId="91" fillId="0" borderId="1" xfId="49" applyFont="1" applyBorder="1" applyProtection="1">
      <alignment vertical="center"/>
      <protection hidden="1"/>
    </xf>
    <xf numFmtId="0" fontId="19" fillId="0" borderId="1" xfId="49" applyFont="1" applyBorder="1" applyProtection="1">
      <alignment vertical="center"/>
      <protection hidden="1"/>
    </xf>
    <xf numFmtId="0" fontId="19" fillId="0" borderId="1" xfId="49" applyFont="1" applyBorder="1" applyAlignment="1" applyProtection="1">
      <protection hidden="1"/>
    </xf>
    <xf numFmtId="0" fontId="91" fillId="0" borderId="34" xfId="49" applyFont="1" applyBorder="1" applyProtection="1">
      <alignment vertical="center"/>
      <protection hidden="1"/>
    </xf>
    <xf numFmtId="0" fontId="91" fillId="0" borderId="1" xfId="49" applyFont="1" applyBorder="1" applyAlignment="1" applyProtection="1">
      <alignment horizontal="left" vertical="top"/>
      <protection hidden="1"/>
    </xf>
    <xf numFmtId="0" fontId="91" fillId="0" borderId="2" xfId="49" applyFont="1" applyBorder="1" applyAlignment="1" applyProtection="1">
      <alignment horizontal="left" vertical="top"/>
      <protection hidden="1"/>
    </xf>
    <xf numFmtId="0" fontId="91" fillId="0" borderId="1" xfId="49" applyFont="1" applyBorder="1" applyAlignment="1" applyProtection="1">
      <protection hidden="1"/>
    </xf>
    <xf numFmtId="0" fontId="117" fillId="28" borderId="55" xfId="1" applyFont="1" applyFill="1" applyBorder="1" applyAlignment="1" applyProtection="1">
      <alignment horizontal="center" vertical="center" wrapText="1"/>
      <protection hidden="1"/>
    </xf>
    <xf numFmtId="0" fontId="117" fillId="28" borderId="57" xfId="1" applyFont="1" applyFill="1" applyBorder="1" applyAlignment="1" applyProtection="1">
      <alignment horizontal="center" vertical="center"/>
      <protection hidden="1"/>
    </xf>
    <xf numFmtId="0" fontId="105" fillId="0" borderId="0" xfId="1" applyFont="1">
      <alignment vertical="center"/>
    </xf>
    <xf numFmtId="0" fontId="94" fillId="0" borderId="0" xfId="1" applyFont="1">
      <alignment vertical="center"/>
    </xf>
    <xf numFmtId="0" fontId="94" fillId="0" borderId="0" xfId="1" applyFont="1" applyAlignment="1">
      <alignment vertical="center" wrapText="1"/>
    </xf>
    <xf numFmtId="0" fontId="47" fillId="0" borderId="0" xfId="1" applyFont="1">
      <alignment vertical="center"/>
    </xf>
    <xf numFmtId="0" fontId="109" fillId="0" borderId="0" xfId="1" applyFont="1">
      <alignment vertical="center"/>
    </xf>
    <xf numFmtId="0" fontId="110" fillId="42" borderId="1" xfId="1" applyFont="1" applyFill="1" applyBorder="1" applyAlignment="1">
      <alignment horizontal="center" vertical="center" shrinkToFit="1"/>
    </xf>
    <xf numFmtId="6" fontId="111" fillId="0" borderId="1" xfId="1" applyNumberFormat="1" applyFont="1" applyBorder="1" applyAlignment="1">
      <alignment horizontal="center" vertical="center"/>
    </xf>
    <xf numFmtId="0" fontId="110" fillId="43" borderId="1" xfId="1" applyFont="1" applyFill="1" applyBorder="1" applyAlignment="1">
      <alignment horizontal="center" vertical="center" shrinkToFit="1"/>
    </xf>
    <xf numFmtId="6" fontId="106" fillId="0" borderId="1" xfId="1" applyNumberFormat="1" applyFont="1" applyBorder="1" applyAlignment="1">
      <alignment horizontal="center" vertical="center"/>
    </xf>
    <xf numFmtId="183" fontId="105" fillId="37" borderId="1" xfId="1" applyNumberFormat="1" applyFont="1" applyFill="1" applyBorder="1" applyProtection="1">
      <alignment vertical="center"/>
      <protection hidden="1"/>
    </xf>
    <xf numFmtId="0" fontId="120" fillId="0" borderId="0" xfId="89" applyFont="1" applyAlignment="1">
      <alignment vertical="center"/>
    </xf>
    <xf numFmtId="0" fontId="121" fillId="2" borderId="0" xfId="111" applyFont="1" applyFill="1">
      <alignment vertical="center"/>
    </xf>
    <xf numFmtId="0" fontId="113" fillId="2" borderId="0" xfId="111" applyFont="1" applyFill="1">
      <alignment vertical="center"/>
    </xf>
    <xf numFmtId="0" fontId="123" fillId="27" borderId="123" xfId="49" applyFont="1" applyFill="1" applyBorder="1" applyAlignment="1" applyProtection="1">
      <alignment horizontal="center" vertical="center"/>
      <protection hidden="1"/>
    </xf>
    <xf numFmtId="0" fontId="101" fillId="0" borderId="0" xfId="111" applyFont="1" applyAlignment="1">
      <alignment horizontal="left" vertical="center" shrinkToFit="1"/>
    </xf>
    <xf numFmtId="0" fontId="103" fillId="0" borderId="0" xfId="0" applyFont="1" applyAlignment="1">
      <alignment horizontal="left" vertical="center" wrapText="1"/>
    </xf>
    <xf numFmtId="0" fontId="22" fillId="0" borderId="83" xfId="1" applyFont="1" applyBorder="1" applyAlignment="1" applyProtection="1">
      <alignment horizontal="left" vertical="center" wrapText="1"/>
      <protection locked="0"/>
    </xf>
    <xf numFmtId="0" fontId="22" fillId="0" borderId="84" xfId="1" applyFont="1" applyBorder="1" applyAlignment="1" applyProtection="1">
      <alignment horizontal="left" vertical="center" wrapText="1"/>
      <protection locked="0"/>
    </xf>
    <xf numFmtId="0" fontId="22" fillId="0" borderId="85" xfId="1" applyFont="1" applyBorder="1" applyAlignment="1" applyProtection="1">
      <alignment horizontal="left" vertical="center" wrapText="1"/>
      <protection locked="0"/>
    </xf>
    <xf numFmtId="0" fontId="99" fillId="0" borderId="0" xfId="0" applyFont="1" applyAlignment="1">
      <alignment horizontal="left" vertical="center" wrapText="1"/>
    </xf>
    <xf numFmtId="0" fontId="24" fillId="0" borderId="0" xfId="111" applyFont="1" applyAlignment="1">
      <alignment horizontal="left" vertical="center"/>
    </xf>
    <xf numFmtId="0" fontId="24" fillId="36" borderId="13" xfId="57" applyFont="1" applyFill="1" applyBorder="1" applyAlignment="1">
      <alignment horizontal="center" vertical="center" wrapText="1" shrinkToFit="1"/>
    </xf>
    <xf numFmtId="0" fontId="24" fillId="36" borderId="14" xfId="57" applyFont="1" applyFill="1" applyBorder="1" applyAlignment="1">
      <alignment horizontal="center" vertical="center" shrinkToFit="1"/>
    </xf>
    <xf numFmtId="0" fontId="22" fillId="0" borderId="22" xfId="1" applyFont="1" applyBorder="1" applyAlignment="1" applyProtection="1">
      <alignment horizontal="center" vertical="center"/>
      <protection locked="0"/>
    </xf>
    <xf numFmtId="0" fontId="22" fillId="0" borderId="23" xfId="1" applyFont="1" applyBorder="1" applyAlignment="1" applyProtection="1">
      <alignment horizontal="center" vertical="center"/>
      <protection locked="0"/>
    </xf>
    <xf numFmtId="0" fontId="22" fillId="0" borderId="2" xfId="1" applyFont="1" applyBorder="1" applyAlignment="1" applyProtection="1">
      <alignment horizontal="left" vertical="center"/>
      <protection locked="0"/>
    </xf>
    <xf numFmtId="0" fontId="22" fillId="0" borderId="77" xfId="1" applyFont="1" applyBorder="1" applyAlignment="1" applyProtection="1">
      <alignment horizontal="left" vertical="center"/>
      <protection locked="0"/>
    </xf>
    <xf numFmtId="0" fontId="22" fillId="0" borderId="3" xfId="1" applyFont="1" applyBorder="1" applyAlignment="1" applyProtection="1">
      <alignment horizontal="left" vertical="center"/>
      <protection locked="0"/>
    </xf>
    <xf numFmtId="0" fontId="22" fillId="0" borderId="20" xfId="1" applyFont="1" applyBorder="1" applyAlignment="1" applyProtection="1">
      <alignment horizontal="left" vertical="center"/>
      <protection locked="0"/>
    </xf>
    <xf numFmtId="0" fontId="22" fillId="0" borderId="81" xfId="1" applyFont="1" applyBorder="1" applyAlignment="1" applyProtection="1">
      <alignment horizontal="left" vertical="center"/>
      <protection locked="0"/>
    </xf>
    <xf numFmtId="0" fontId="22" fillId="0" borderId="78" xfId="1" applyFont="1" applyBorder="1" applyAlignment="1" applyProtection="1">
      <alignment horizontal="left" vertical="center"/>
      <protection locked="0"/>
    </xf>
    <xf numFmtId="0" fontId="22" fillId="0" borderId="82" xfId="1" applyFont="1" applyBorder="1" applyAlignment="1" applyProtection="1">
      <alignment horizontal="left" vertical="center"/>
      <protection locked="0"/>
    </xf>
    <xf numFmtId="0" fontId="17" fillId="0" borderId="12" xfId="57" applyFont="1" applyBorder="1" applyAlignment="1">
      <alignment horizontal="left" vertical="center" shrinkToFit="1"/>
    </xf>
    <xf numFmtId="0" fontId="17" fillId="0" borderId="38" xfId="57" applyFont="1" applyBorder="1" applyAlignment="1">
      <alignment horizontal="left" vertical="center" shrinkToFit="1"/>
    </xf>
    <xf numFmtId="0" fontId="17" fillId="0" borderId="3" xfId="57" applyFont="1" applyBorder="1" applyAlignment="1">
      <alignment horizontal="left" vertical="center" shrinkToFit="1"/>
    </xf>
    <xf numFmtId="0" fontId="17" fillId="0" borderId="12" xfId="57" applyFont="1" applyBorder="1" applyAlignment="1">
      <alignment horizontal="left" vertical="center"/>
    </xf>
    <xf numFmtId="0" fontId="17" fillId="0" borderId="38" xfId="57" applyFont="1" applyBorder="1" applyAlignment="1">
      <alignment horizontal="left" vertical="center"/>
    </xf>
    <xf numFmtId="0" fontId="17" fillId="0" borderId="3" xfId="57" applyFont="1" applyBorder="1" applyAlignment="1">
      <alignment horizontal="left" vertical="center"/>
    </xf>
    <xf numFmtId="0" fontId="24" fillId="0" borderId="90" xfId="57" applyFont="1" applyBorder="1" applyAlignment="1">
      <alignment horizontal="center" vertical="center"/>
    </xf>
    <xf numFmtId="0" fontId="24" fillId="0" borderId="91" xfId="57" applyFont="1" applyBorder="1" applyAlignment="1">
      <alignment horizontal="center" vertical="center"/>
    </xf>
    <xf numFmtId="0" fontId="24" fillId="0" borderId="92" xfId="57" applyFont="1" applyBorder="1" applyAlignment="1">
      <alignment horizontal="center" vertical="center"/>
    </xf>
    <xf numFmtId="0" fontId="24" fillId="0" borderId="72" xfId="57" applyFont="1" applyBorder="1" applyAlignment="1">
      <alignment horizontal="center" vertical="center"/>
    </xf>
    <xf numFmtId="0" fontId="24" fillId="0" borderId="0" xfId="57" applyFont="1" applyAlignment="1">
      <alignment horizontal="center" vertical="center"/>
    </xf>
    <xf numFmtId="0" fontId="24" fillId="0" borderId="73" xfId="57" applyFont="1" applyBorder="1" applyAlignment="1">
      <alignment horizontal="center" vertical="center"/>
    </xf>
    <xf numFmtId="0" fontId="24" fillId="0" borderId="70" xfId="57" applyFont="1" applyBorder="1" applyAlignment="1">
      <alignment horizontal="center" vertical="center"/>
    </xf>
    <xf numFmtId="0" fontId="24" fillId="0" borderId="21" xfId="57" applyFont="1" applyBorder="1" applyAlignment="1">
      <alignment horizontal="center" vertical="center"/>
    </xf>
    <xf numFmtId="0" fontId="24" fillId="0" borderId="71" xfId="57" applyFont="1" applyBorder="1" applyAlignment="1">
      <alignment horizontal="center" vertical="center"/>
    </xf>
    <xf numFmtId="0" fontId="22" fillId="0" borderId="13" xfId="57" applyFont="1" applyBorder="1" applyAlignment="1">
      <alignment horizontal="left" vertical="center"/>
    </xf>
    <xf numFmtId="0" fontId="22" fillId="0" borderId="14" xfId="57" applyFont="1" applyBorder="1" applyAlignment="1">
      <alignment horizontal="left" vertical="center"/>
    </xf>
    <xf numFmtId="0" fontId="22" fillId="0" borderId="0" xfId="57" applyFont="1" applyAlignment="1">
      <alignment horizontal="center" vertical="center"/>
    </xf>
    <xf numFmtId="0" fontId="24" fillId="0" borderId="0" xfId="57" applyFont="1" applyAlignment="1">
      <alignment horizontal="left" vertical="center"/>
    </xf>
    <xf numFmtId="0" fontId="24" fillId="36" borderId="7" xfId="57" applyFont="1" applyFill="1" applyBorder="1" applyAlignment="1">
      <alignment horizontal="center" vertical="center"/>
    </xf>
    <xf numFmtId="0" fontId="24" fillId="36" borderId="8" xfId="57" applyFont="1" applyFill="1" applyBorder="1" applyAlignment="1">
      <alignment horizontal="center" vertical="center"/>
    </xf>
    <xf numFmtId="0" fontId="24" fillId="36" borderId="10" xfId="57" applyFont="1" applyFill="1" applyBorder="1" applyAlignment="1">
      <alignment horizontal="center" vertical="center"/>
    </xf>
    <xf numFmtId="0" fontId="24" fillId="36" borderId="1" xfId="57" applyFont="1" applyFill="1" applyBorder="1" applyAlignment="1">
      <alignment horizontal="center" vertical="center"/>
    </xf>
    <xf numFmtId="0" fontId="22" fillId="0" borderId="4" xfId="1" applyFont="1" applyBorder="1" applyProtection="1">
      <alignment vertical="center"/>
      <protection locked="0"/>
    </xf>
    <xf numFmtId="0" fontId="22" fillId="0" borderId="5" xfId="1" applyFont="1" applyBorder="1" applyProtection="1">
      <alignment vertical="center"/>
      <protection locked="0"/>
    </xf>
    <xf numFmtId="0" fontId="22" fillId="0" borderId="19" xfId="1" applyFont="1" applyBorder="1" applyProtection="1">
      <alignment vertical="center"/>
      <protection locked="0"/>
    </xf>
    <xf numFmtId="0" fontId="24" fillId="36" borderId="10" xfId="57" applyFont="1" applyFill="1" applyBorder="1" applyAlignment="1">
      <alignment horizontal="center" vertical="center" wrapText="1"/>
    </xf>
    <xf numFmtId="0" fontId="22" fillId="0" borderId="4" xfId="1" applyFont="1" applyBorder="1" applyAlignment="1" applyProtection="1">
      <alignment horizontal="left" vertical="center"/>
      <protection locked="0"/>
    </xf>
    <xf numFmtId="0" fontId="22" fillId="0" borderId="5" xfId="1" applyFont="1" applyBorder="1" applyAlignment="1" applyProtection="1">
      <alignment horizontal="left" vertical="center"/>
      <protection locked="0"/>
    </xf>
    <xf numFmtId="0" fontId="22" fillId="0" borderId="19" xfId="1" applyFont="1" applyBorder="1" applyAlignment="1" applyProtection="1">
      <alignment horizontal="left" vertical="center"/>
      <protection locked="0"/>
    </xf>
    <xf numFmtId="0" fontId="24" fillId="36" borderId="12" xfId="57" applyFont="1" applyFill="1" applyBorder="1" applyAlignment="1">
      <alignment horizontal="center" vertical="center" shrinkToFit="1"/>
    </xf>
    <xf numFmtId="0" fontId="24" fillId="36" borderId="3" xfId="57" applyFont="1" applyFill="1" applyBorder="1" applyAlignment="1">
      <alignment horizontal="center" vertical="center" shrinkToFit="1"/>
    </xf>
    <xf numFmtId="0" fontId="98" fillId="0" borderId="2" xfId="89" applyFont="1" applyBorder="1" applyAlignment="1" applyProtection="1">
      <alignment horizontal="left" vertical="center"/>
      <protection locked="0"/>
    </xf>
    <xf numFmtId="0" fontId="24" fillId="36" borderId="74" xfId="57" applyFont="1" applyFill="1" applyBorder="1" applyAlignment="1">
      <alignment horizontal="center" vertical="center"/>
    </xf>
    <xf numFmtId="0" fontId="24" fillId="36" borderId="75" xfId="57" applyFont="1" applyFill="1" applyBorder="1" applyAlignment="1">
      <alignment horizontal="center" vertical="center"/>
    </xf>
    <xf numFmtId="0" fontId="22" fillId="0" borderId="76" xfId="1" applyFont="1" applyBorder="1" applyAlignment="1" applyProtection="1">
      <alignment horizontal="center" vertical="center"/>
      <protection locked="0"/>
    </xf>
    <xf numFmtId="0" fontId="22" fillId="0" borderId="78" xfId="1" applyFont="1" applyBorder="1" applyAlignment="1" applyProtection="1">
      <alignment horizontal="center" vertical="center"/>
      <protection locked="0"/>
    </xf>
    <xf numFmtId="0" fontId="22" fillId="0" borderId="79" xfId="1" applyFont="1" applyBorder="1" applyAlignment="1" applyProtection="1">
      <alignment horizontal="center" vertical="center"/>
      <protection locked="0"/>
    </xf>
    <xf numFmtId="0" fontId="17" fillId="0" borderId="10" xfId="111" applyFont="1" applyBorder="1" applyAlignment="1">
      <alignment horizontal="left" vertical="center"/>
    </xf>
    <xf numFmtId="0" fontId="17" fillId="0" borderId="1" xfId="111" applyFont="1" applyBorder="1" applyAlignment="1">
      <alignment horizontal="left" vertical="center"/>
    </xf>
    <xf numFmtId="0" fontId="22" fillId="0" borderId="1" xfId="57" applyFont="1" applyBorder="1" applyAlignment="1">
      <alignment horizontal="center" vertical="center"/>
    </xf>
    <xf numFmtId="0" fontId="22" fillId="0" borderId="11" xfId="57" applyFont="1" applyBorder="1" applyAlignment="1">
      <alignment horizontal="center" vertical="center"/>
    </xf>
    <xf numFmtId="0" fontId="24" fillId="30" borderId="16" xfId="57" applyFont="1" applyFill="1" applyBorder="1" applyAlignment="1">
      <alignment horizontal="left" vertical="center"/>
    </xf>
    <xf numFmtId="0" fontId="24" fillId="30" borderId="17" xfId="57" applyFont="1" applyFill="1" applyBorder="1" applyAlignment="1">
      <alignment horizontal="left" vertical="center"/>
    </xf>
    <xf numFmtId="0" fontId="24" fillId="30" borderId="18" xfId="57" applyFont="1" applyFill="1" applyBorder="1" applyAlignment="1">
      <alignment horizontal="left" vertical="center"/>
    </xf>
    <xf numFmtId="0" fontId="17" fillId="0" borderId="13" xfId="111" applyFont="1" applyBorder="1" applyAlignment="1">
      <alignment horizontal="left" vertical="center"/>
    </xf>
    <xf numFmtId="0" fontId="17" fillId="0" borderId="14" xfId="111" applyFont="1" applyBorder="1" applyAlignment="1">
      <alignment horizontal="left" vertical="center"/>
    </xf>
    <xf numFmtId="0" fontId="22" fillId="0" borderId="14" xfId="57" applyFont="1" applyBorder="1" applyAlignment="1">
      <alignment horizontal="center" vertical="center"/>
    </xf>
    <xf numFmtId="0" fontId="22" fillId="0" borderId="15" xfId="57" applyFont="1" applyBorder="1" applyAlignment="1">
      <alignment horizontal="center" vertical="center"/>
    </xf>
    <xf numFmtId="0" fontId="24" fillId="30" borderId="16" xfId="57" applyFont="1" applyFill="1" applyBorder="1" applyAlignment="1">
      <alignment horizontal="left" vertical="center" wrapText="1"/>
    </xf>
    <xf numFmtId="0" fontId="24" fillId="30" borderId="17" xfId="57" applyFont="1" applyFill="1" applyBorder="1" applyAlignment="1">
      <alignment horizontal="left" vertical="center" wrapText="1"/>
    </xf>
    <xf numFmtId="0" fontId="24" fillId="30" borderId="18" xfId="57" applyFont="1" applyFill="1" applyBorder="1" applyAlignment="1">
      <alignment horizontal="left" vertical="center" wrapText="1"/>
    </xf>
    <xf numFmtId="0" fontId="22" fillId="0" borderId="10" xfId="57" applyFont="1" applyBorder="1" applyAlignment="1">
      <alignment horizontal="left" vertical="center"/>
    </xf>
    <xf numFmtId="0" fontId="22" fillId="0" borderId="1" xfId="57" applyFont="1" applyBorder="1" applyAlignment="1">
      <alignment horizontal="left" vertical="center"/>
    </xf>
    <xf numFmtId="0" fontId="24" fillId="0" borderId="86" xfId="57" applyFont="1" applyBorder="1" applyAlignment="1">
      <alignment horizontal="center" vertical="center" shrinkToFit="1"/>
    </xf>
    <xf numFmtId="0" fontId="24" fillId="0" borderId="87" xfId="57" applyFont="1" applyBorder="1" applyAlignment="1">
      <alignment horizontal="center" vertical="center" shrinkToFit="1"/>
    </xf>
    <xf numFmtId="0" fontId="24" fillId="0" borderId="89" xfId="57" applyFont="1" applyBorder="1" applyAlignment="1">
      <alignment horizontal="center" vertical="center" shrinkToFit="1"/>
    </xf>
    <xf numFmtId="0" fontId="24" fillId="0" borderId="70" xfId="57" applyFont="1" applyBorder="1" applyAlignment="1">
      <alignment horizontal="center" vertical="center" shrinkToFit="1"/>
    </xf>
    <xf numFmtId="0" fontId="24" fillId="0" borderId="21" xfId="57" applyFont="1" applyBorder="1" applyAlignment="1">
      <alignment horizontal="center" vertical="center" shrinkToFit="1"/>
    </xf>
    <xf numFmtId="0" fontId="24" fillId="0" borderId="71" xfId="57" applyFont="1" applyBorder="1" applyAlignment="1">
      <alignment horizontal="center" vertical="center" shrinkToFit="1"/>
    </xf>
    <xf numFmtId="0" fontId="20" fillId="0" borderId="0" xfId="57" applyFont="1" applyAlignment="1">
      <alignment horizontal="center" vertical="center"/>
    </xf>
    <xf numFmtId="0" fontId="24" fillId="4" borderId="7" xfId="57" applyFont="1" applyFill="1" applyBorder="1" applyAlignment="1">
      <alignment horizontal="left" vertical="center"/>
    </xf>
    <xf numFmtId="0" fontId="24" fillId="4" borderId="8" xfId="57" applyFont="1" applyFill="1" applyBorder="1" applyAlignment="1">
      <alignment horizontal="left" vertical="center"/>
    </xf>
    <xf numFmtId="0" fontId="24" fillId="4" borderId="8" xfId="57" applyFont="1" applyFill="1" applyBorder="1" applyAlignment="1">
      <alignment horizontal="center" vertical="center"/>
    </xf>
    <xf numFmtId="0" fontId="24" fillId="4" borderId="9" xfId="57" applyFont="1" applyFill="1" applyBorder="1" applyAlignment="1">
      <alignment horizontal="center" vertical="center"/>
    </xf>
    <xf numFmtId="182" fontId="24" fillId="0" borderId="21" xfId="111" applyNumberFormat="1" applyFont="1" applyBorder="1" applyAlignment="1" applyProtection="1">
      <alignment horizontal="center" vertical="center"/>
      <protection locked="0"/>
    </xf>
    <xf numFmtId="0" fontId="114" fillId="0" borderId="1" xfId="111" applyFont="1" applyBorder="1" applyAlignment="1">
      <alignment horizontal="left" vertical="center"/>
    </xf>
    <xf numFmtId="0" fontId="16" fillId="4" borderId="0" xfId="0" applyFont="1" applyFill="1" applyAlignment="1" applyProtection="1">
      <alignment horizontal="center" vertical="center"/>
      <protection hidden="1"/>
    </xf>
    <xf numFmtId="0" fontId="16" fillId="4" borderId="122" xfId="0" applyFont="1" applyFill="1" applyBorder="1" applyAlignment="1" applyProtection="1">
      <alignment horizontal="center" vertical="center"/>
      <protection hidden="1"/>
    </xf>
    <xf numFmtId="0" fontId="104" fillId="2" borderId="99" xfId="1" applyFont="1" applyFill="1" applyBorder="1" applyAlignment="1">
      <alignment horizontal="center" vertical="center"/>
    </xf>
    <xf numFmtId="0" fontId="104" fillId="2" borderId="100" xfId="1" applyFont="1" applyFill="1" applyBorder="1" applyAlignment="1">
      <alignment horizontal="center" vertical="center"/>
    </xf>
    <xf numFmtId="0" fontId="104" fillId="2" borderId="101" xfId="1" applyFont="1" applyFill="1" applyBorder="1" applyAlignment="1">
      <alignment horizontal="center" vertical="center"/>
    </xf>
    <xf numFmtId="0" fontId="105" fillId="0" borderId="103" xfId="1" applyFont="1" applyBorder="1" applyAlignment="1">
      <alignment horizontal="left" vertical="center" shrinkToFit="1"/>
    </xf>
    <xf numFmtId="0" fontId="105" fillId="0" borderId="104" xfId="1" applyFont="1" applyBorder="1" applyAlignment="1">
      <alignment horizontal="left" vertical="center" shrinkToFit="1"/>
    </xf>
    <xf numFmtId="0" fontId="105" fillId="0" borderId="105" xfId="1" applyFont="1" applyBorder="1" applyAlignment="1">
      <alignment horizontal="left" vertical="center" shrinkToFit="1"/>
    </xf>
    <xf numFmtId="0" fontId="117" fillId="28" borderId="35" xfId="1" applyFont="1" applyFill="1" applyBorder="1" applyAlignment="1" applyProtection="1">
      <alignment horizontal="left" vertical="center"/>
      <protection hidden="1"/>
    </xf>
    <xf numFmtId="0" fontId="117" fillId="28" borderId="55" xfId="1" applyFont="1" applyFill="1" applyBorder="1" applyAlignment="1" applyProtection="1">
      <alignment horizontal="left" vertical="center"/>
      <protection hidden="1"/>
    </xf>
    <xf numFmtId="0" fontId="94" fillId="40" borderId="16" xfId="111" applyFont="1" applyFill="1" applyBorder="1" applyAlignment="1" applyProtection="1">
      <alignment horizontal="left" vertical="center" wrapText="1"/>
      <protection hidden="1"/>
    </xf>
    <xf numFmtId="0" fontId="94" fillId="40" borderId="17" xfId="111" applyFont="1" applyFill="1" applyBorder="1" applyAlignment="1" applyProtection="1">
      <alignment horizontal="left" vertical="center" wrapText="1"/>
      <protection hidden="1"/>
    </xf>
    <xf numFmtId="0" fontId="94" fillId="40" borderId="16" xfId="111" applyFont="1" applyFill="1" applyBorder="1" applyAlignment="1" applyProtection="1">
      <alignment horizontal="left" vertical="center"/>
      <protection hidden="1"/>
    </xf>
    <xf numFmtId="0" fontId="94" fillId="40" borderId="17" xfId="111" applyFont="1" applyFill="1" applyBorder="1" applyAlignment="1" applyProtection="1">
      <alignment horizontal="left" vertical="center"/>
      <protection hidden="1"/>
    </xf>
    <xf numFmtId="0" fontId="91" fillId="0" borderId="10" xfId="1" applyFont="1" applyBorder="1" applyAlignment="1" applyProtection="1">
      <alignment horizontal="left" vertical="center"/>
      <protection hidden="1"/>
    </xf>
    <xf numFmtId="0" fontId="91" fillId="0" borderId="1" xfId="1" applyFont="1" applyBorder="1" applyAlignment="1" applyProtection="1">
      <alignment horizontal="left" vertical="center"/>
      <protection hidden="1"/>
    </xf>
    <xf numFmtId="0" fontId="92" fillId="0" borderId="1" xfId="1" applyFont="1" applyBorder="1" applyAlignment="1" applyProtection="1">
      <alignment horizontal="center" vertical="center"/>
      <protection hidden="1"/>
    </xf>
    <xf numFmtId="0" fontId="92" fillId="0" borderId="11" xfId="1" applyFont="1" applyBorder="1" applyAlignment="1" applyProtection="1">
      <alignment horizontal="center" vertical="center"/>
      <protection hidden="1"/>
    </xf>
    <xf numFmtId="0" fontId="96" fillId="0" borderId="13" xfId="111" applyFont="1" applyBorder="1" applyAlignment="1" applyProtection="1">
      <alignment horizontal="left" vertical="center"/>
      <protection hidden="1"/>
    </xf>
    <xf numFmtId="0" fontId="96" fillId="0" borderId="14" xfId="111" applyFont="1" applyBorder="1" applyAlignment="1" applyProtection="1">
      <alignment horizontal="left" vertical="center"/>
      <protection hidden="1"/>
    </xf>
    <xf numFmtId="0" fontId="96" fillId="0" borderId="10" xfId="1" applyFont="1" applyBorder="1" applyAlignment="1" applyProtection="1">
      <alignment horizontal="left" vertical="center"/>
      <protection hidden="1"/>
    </xf>
    <xf numFmtId="0" fontId="96" fillId="0" borderId="1" xfId="1" applyFont="1" applyBorder="1" applyAlignment="1" applyProtection="1">
      <alignment horizontal="left" vertical="center"/>
      <protection hidden="1"/>
    </xf>
    <xf numFmtId="0" fontId="91" fillId="0" borderId="13" xfId="1" applyFont="1" applyBorder="1" applyAlignment="1" applyProtection="1">
      <alignment horizontal="left" vertical="center"/>
      <protection hidden="1"/>
    </xf>
    <xf numFmtId="0" fontId="91" fillId="0" borderId="14" xfId="1" applyFont="1" applyBorder="1" applyAlignment="1" applyProtection="1">
      <alignment horizontal="left" vertical="center"/>
      <protection hidden="1"/>
    </xf>
    <xf numFmtId="0" fontId="92" fillId="0" borderId="14" xfId="1" applyFont="1" applyBorder="1" applyAlignment="1" applyProtection="1">
      <alignment horizontal="center" vertical="center"/>
      <protection hidden="1"/>
    </xf>
    <xf numFmtId="0" fontId="92" fillId="0" borderId="15" xfId="1" applyFont="1" applyBorder="1" applyAlignment="1" applyProtection="1">
      <alignment horizontal="center" vertical="center"/>
      <protection hidden="1"/>
    </xf>
    <xf numFmtId="0" fontId="96" fillId="0" borderId="10" xfId="111" applyFont="1" applyBorder="1" applyAlignment="1" applyProtection="1">
      <alignment horizontal="left" vertical="center"/>
      <protection hidden="1"/>
    </xf>
    <xf numFmtId="0" fontId="96" fillId="0" borderId="1" xfId="111" applyFont="1" applyBorder="1" applyAlignment="1" applyProtection="1">
      <alignment horizontal="left" vertical="center"/>
      <protection hidden="1"/>
    </xf>
    <xf numFmtId="0" fontId="81" fillId="0" borderId="93" xfId="1" applyFont="1" applyBorder="1" applyAlignment="1" applyProtection="1">
      <alignment horizontal="left" vertical="center" wrapText="1"/>
      <protection hidden="1"/>
    </xf>
    <xf numFmtId="0" fontId="81" fillId="0" borderId="94" xfId="1" applyFont="1" applyBorder="1" applyAlignment="1" applyProtection="1">
      <alignment horizontal="left" vertical="center" wrapText="1"/>
      <protection hidden="1"/>
    </xf>
    <xf numFmtId="0" fontId="81" fillId="0" borderId="95" xfId="1" applyFont="1" applyBorder="1" applyAlignment="1" applyProtection="1">
      <alignment horizontal="left" vertical="center" wrapText="1"/>
      <protection hidden="1"/>
    </xf>
    <xf numFmtId="0" fontId="81" fillId="0" borderId="70" xfId="1" applyFont="1" applyBorder="1" applyAlignment="1" applyProtection="1">
      <alignment horizontal="left" vertical="center" wrapText="1"/>
      <protection hidden="1"/>
    </xf>
    <xf numFmtId="0" fontId="81" fillId="0" borderId="21" xfId="1" applyFont="1" applyBorder="1" applyAlignment="1" applyProtection="1">
      <alignment horizontal="left" vertical="center" wrapText="1"/>
      <protection hidden="1"/>
    </xf>
    <xf numFmtId="0" fontId="81" fillId="0" borderId="71" xfId="1" applyFont="1" applyBorder="1" applyAlignment="1" applyProtection="1">
      <alignment horizontal="left" vertical="center" wrapText="1"/>
      <protection hidden="1"/>
    </xf>
    <xf numFmtId="0" fontId="91" fillId="0" borderId="12" xfId="1" applyFont="1" applyBorder="1" applyAlignment="1" applyProtection="1">
      <alignment horizontal="left" vertical="center"/>
      <protection hidden="1"/>
    </xf>
    <xf numFmtId="0" fontId="91" fillId="0" borderId="38" xfId="1" applyFont="1" applyBorder="1" applyAlignment="1" applyProtection="1">
      <alignment horizontal="left" vertical="center"/>
      <protection hidden="1"/>
    </xf>
    <xf numFmtId="0" fontId="91" fillId="0" borderId="3" xfId="1" applyFont="1" applyBorder="1" applyAlignment="1" applyProtection="1">
      <alignment horizontal="left" vertical="center"/>
      <protection hidden="1"/>
    </xf>
    <xf numFmtId="0" fontId="91" fillId="4" borderId="0" xfId="1" applyFont="1" applyFill="1" applyAlignment="1">
      <alignment horizontal="left" vertical="center"/>
    </xf>
    <xf numFmtId="0" fontId="105" fillId="35" borderId="115" xfId="1" applyFont="1" applyFill="1" applyBorder="1" applyAlignment="1">
      <alignment horizontal="center" vertical="center"/>
    </xf>
    <xf numFmtId="0" fontId="105" fillId="35" borderId="6" xfId="1" applyFont="1" applyFill="1" applyBorder="1" applyAlignment="1">
      <alignment horizontal="center" vertical="center"/>
    </xf>
    <xf numFmtId="0" fontId="105" fillId="35" borderId="106" xfId="1" applyFont="1" applyFill="1" applyBorder="1" applyAlignment="1">
      <alignment horizontal="center" vertical="center"/>
    </xf>
    <xf numFmtId="0" fontId="105" fillId="35" borderId="107" xfId="1" applyFont="1" applyFill="1" applyBorder="1" applyAlignment="1">
      <alignment horizontal="center" vertical="center"/>
    </xf>
    <xf numFmtId="0" fontId="108" fillId="0" borderId="4" xfId="1" applyFont="1" applyBorder="1" applyAlignment="1">
      <alignment horizontal="left" vertical="center" shrinkToFit="1"/>
    </xf>
    <xf numFmtId="0" fontId="108" fillId="0" borderId="5" xfId="1" applyFont="1" applyBorder="1" applyAlignment="1">
      <alignment horizontal="left" vertical="center" shrinkToFit="1"/>
    </xf>
    <xf numFmtId="0" fontId="108" fillId="0" borderId="116" xfId="1" applyFont="1" applyBorder="1" applyAlignment="1">
      <alignment horizontal="left" vertical="center" shrinkToFit="1"/>
    </xf>
    <xf numFmtId="0" fontId="106" fillId="4" borderId="109" xfId="1" applyFont="1" applyFill="1" applyBorder="1" applyAlignment="1">
      <alignment horizontal="left" vertical="center" shrinkToFit="1"/>
    </xf>
    <xf numFmtId="0" fontId="106" fillId="4" borderId="110" xfId="1" applyFont="1" applyFill="1" applyBorder="1" applyAlignment="1">
      <alignment horizontal="left" vertical="center" shrinkToFit="1"/>
    </xf>
    <xf numFmtId="0" fontId="106" fillId="4" borderId="111" xfId="1" applyFont="1" applyFill="1" applyBorder="1" applyAlignment="1">
      <alignment horizontal="left" vertical="center" shrinkToFit="1"/>
    </xf>
    <xf numFmtId="0" fontId="19" fillId="2" borderId="2" xfId="50" applyNumberFormat="1" applyFont="1" applyFill="1" applyBorder="1" applyAlignment="1" applyProtection="1">
      <alignment horizontal="center" vertical="center"/>
      <protection hidden="1"/>
    </xf>
    <xf numFmtId="0" fontId="19" fillId="2" borderId="3" xfId="50" applyNumberFormat="1" applyFont="1" applyFill="1" applyBorder="1" applyAlignment="1" applyProtection="1">
      <alignment horizontal="center" vertical="center"/>
      <protection hidden="1"/>
    </xf>
    <xf numFmtId="0" fontId="104" fillId="2" borderId="96" xfId="1" applyFont="1" applyFill="1" applyBorder="1" applyAlignment="1">
      <alignment horizontal="center" vertical="center"/>
    </xf>
    <xf numFmtId="0" fontId="104" fillId="2" borderId="97" xfId="1" applyFont="1" applyFill="1" applyBorder="1" applyAlignment="1">
      <alignment horizontal="center" vertical="center"/>
    </xf>
    <xf numFmtId="0" fontId="105" fillId="35" borderId="96" xfId="1" applyFont="1" applyFill="1" applyBorder="1" applyAlignment="1">
      <alignment horizontal="center" vertical="center"/>
    </xf>
    <xf numFmtId="0" fontId="105" fillId="35" borderId="97" xfId="1" applyFont="1" applyFill="1" applyBorder="1" applyAlignment="1">
      <alignment horizontal="center" vertical="center"/>
    </xf>
    <xf numFmtId="0" fontId="105" fillId="40" borderId="96" xfId="1" applyFont="1" applyFill="1" applyBorder="1" applyAlignment="1">
      <alignment horizontal="center" vertical="center"/>
    </xf>
    <xf numFmtId="0" fontId="105" fillId="40" borderId="97" xfId="1" applyFont="1" applyFill="1" applyBorder="1" applyAlignment="1">
      <alignment horizontal="center" vertical="center"/>
    </xf>
    <xf numFmtId="0" fontId="105" fillId="40" borderId="106" xfId="1" applyFont="1" applyFill="1" applyBorder="1" applyAlignment="1">
      <alignment horizontal="center" vertical="center"/>
    </xf>
    <xf numFmtId="0" fontId="105" fillId="40" borderId="107" xfId="1" applyFont="1" applyFill="1" applyBorder="1" applyAlignment="1">
      <alignment horizontal="center" vertical="center"/>
    </xf>
    <xf numFmtId="0" fontId="106" fillId="40" borderId="99" xfId="1" applyFont="1" applyFill="1" applyBorder="1" applyAlignment="1">
      <alignment horizontal="left" vertical="center" wrapText="1" shrinkToFit="1"/>
    </xf>
    <xf numFmtId="0" fontId="106" fillId="40" borderId="100" xfId="1" applyFont="1" applyFill="1" applyBorder="1" applyAlignment="1">
      <alignment horizontal="left" vertical="center" shrinkToFit="1"/>
    </xf>
    <xf numFmtId="0" fontId="106" fillId="40" borderId="101" xfId="1" applyFont="1" applyFill="1" applyBorder="1" applyAlignment="1">
      <alignment horizontal="left" vertical="center" shrinkToFit="1"/>
    </xf>
    <xf numFmtId="0" fontId="106" fillId="40" borderId="112" xfId="1" applyFont="1" applyFill="1" applyBorder="1" applyAlignment="1">
      <alignment horizontal="left" vertical="center" shrinkToFit="1"/>
    </xf>
    <xf numFmtId="0" fontId="106" fillId="40" borderId="113" xfId="1" applyFont="1" applyFill="1" applyBorder="1" applyAlignment="1">
      <alignment horizontal="left" vertical="center" shrinkToFit="1"/>
    </xf>
    <xf numFmtId="0" fontId="106" fillId="40" borderId="114" xfId="1" applyFont="1" applyFill="1" applyBorder="1" applyAlignment="1">
      <alignment horizontal="left" vertical="center" shrinkToFit="1"/>
    </xf>
    <xf numFmtId="0" fontId="16" fillId="0" borderId="1" xfId="0" applyFont="1" applyBorder="1" applyAlignment="1" applyProtection="1">
      <alignment horizontal="center" vertical="center"/>
      <protection hidden="1"/>
    </xf>
    <xf numFmtId="0" fontId="91" fillId="0" borderId="1" xfId="1" applyFont="1" applyBorder="1" applyAlignment="1" applyProtection="1">
      <alignment horizontal="center" vertical="center"/>
      <protection hidden="1"/>
    </xf>
    <xf numFmtId="0" fontId="92" fillId="0" borderId="67" xfId="1" applyFont="1" applyBorder="1" applyAlignment="1" applyProtection="1">
      <alignment horizontal="center" vertical="center" wrapText="1"/>
      <protection hidden="1"/>
    </xf>
    <xf numFmtId="0" fontId="81" fillId="0" borderId="68" xfId="1" applyFont="1" applyBorder="1" applyAlignment="1" applyProtection="1">
      <alignment horizontal="center" vertical="center" wrapText="1"/>
      <protection hidden="1"/>
    </xf>
    <xf numFmtId="0" fontId="81" fillId="0" borderId="69" xfId="1" applyFont="1" applyBorder="1" applyAlignment="1" applyProtection="1">
      <alignment horizontal="center" vertical="center" wrapText="1"/>
      <protection hidden="1"/>
    </xf>
    <xf numFmtId="0" fontId="81" fillId="0" borderId="72" xfId="1" applyFont="1" applyBorder="1" applyAlignment="1" applyProtection="1">
      <alignment horizontal="center" vertical="center" wrapText="1"/>
      <protection hidden="1"/>
    </xf>
    <xf numFmtId="0" fontId="81" fillId="0" borderId="0" xfId="1" applyFont="1" applyAlignment="1" applyProtection="1">
      <alignment horizontal="center" vertical="center" wrapText="1"/>
      <protection hidden="1"/>
    </xf>
    <xf numFmtId="0" fontId="81" fillId="0" borderId="73" xfId="1" applyFont="1" applyBorder="1" applyAlignment="1" applyProtection="1">
      <alignment horizontal="center" vertical="center" wrapText="1"/>
      <protection hidden="1"/>
    </xf>
    <xf numFmtId="0" fontId="81" fillId="0" borderId="70" xfId="1" applyFont="1" applyBorder="1" applyAlignment="1" applyProtection="1">
      <alignment horizontal="center" vertical="center" wrapText="1"/>
      <protection hidden="1"/>
    </xf>
    <xf numFmtId="0" fontId="81" fillId="0" borderId="21" xfId="1" applyFont="1" applyBorder="1" applyAlignment="1" applyProtection="1">
      <alignment horizontal="center" vertical="center" wrapText="1"/>
      <protection hidden="1"/>
    </xf>
    <xf numFmtId="0" fontId="81" fillId="0" borderId="71" xfId="1" applyFont="1" applyBorder="1" applyAlignment="1" applyProtection="1">
      <alignment horizontal="center" vertical="center" wrapText="1"/>
      <protection hidden="1"/>
    </xf>
    <xf numFmtId="0" fontId="92" fillId="27" borderId="35" xfId="49" applyFont="1" applyFill="1" applyBorder="1" applyAlignment="1" applyProtection="1">
      <alignment horizontal="right" vertical="center"/>
      <protection hidden="1"/>
    </xf>
    <xf numFmtId="0" fontId="92" fillId="27" borderId="55" xfId="49" applyFont="1" applyFill="1" applyBorder="1" applyAlignment="1" applyProtection="1">
      <alignment horizontal="right" vertical="center"/>
      <protection hidden="1"/>
    </xf>
    <xf numFmtId="0" fontId="92" fillId="27" borderId="37" xfId="49" applyFont="1" applyFill="1" applyBorder="1" applyAlignment="1" applyProtection="1">
      <alignment horizontal="right" vertical="center"/>
      <protection hidden="1"/>
    </xf>
    <xf numFmtId="0" fontId="88" fillId="0" borderId="0" xfId="1" applyFont="1" applyAlignment="1" applyProtection="1">
      <alignment horizontal="center" vertical="center"/>
      <protection hidden="1"/>
    </xf>
    <xf numFmtId="0" fontId="94" fillId="40" borderId="7" xfId="1" applyFont="1" applyFill="1" applyBorder="1" applyAlignment="1" applyProtection="1">
      <alignment horizontal="left" vertical="center"/>
      <protection hidden="1"/>
    </xf>
    <xf numFmtId="0" fontId="94" fillId="40" borderId="8" xfId="1" applyFont="1" applyFill="1" applyBorder="1" applyAlignment="1" applyProtection="1">
      <alignment horizontal="left" vertical="center"/>
      <protection hidden="1"/>
    </xf>
    <xf numFmtId="0" fontId="92" fillId="40" borderId="8" xfId="1" applyFont="1" applyFill="1" applyBorder="1" applyAlignment="1" applyProtection="1">
      <alignment horizontal="center" vertical="center"/>
      <protection hidden="1"/>
    </xf>
    <xf numFmtId="0" fontId="92" fillId="40" borderId="9" xfId="1" applyFont="1" applyFill="1" applyBorder="1" applyAlignment="1" applyProtection="1">
      <alignment horizontal="center" vertical="center"/>
      <protection hidden="1"/>
    </xf>
    <xf numFmtId="182" fontId="92" fillId="0" borderId="21" xfId="111" applyNumberFormat="1" applyFont="1" applyBorder="1" applyAlignment="1" applyProtection="1">
      <alignment horizontal="center" vertical="center"/>
      <protection hidden="1"/>
    </xf>
    <xf numFmtId="0" fontId="91" fillId="0" borderId="0" xfId="1" applyFont="1" applyAlignment="1" applyProtection="1">
      <alignment horizontal="center" vertical="center"/>
      <protection hidden="1"/>
    </xf>
    <xf numFmtId="0" fontId="91" fillId="0" borderId="0" xfId="1" applyFont="1" applyAlignment="1" applyProtection="1">
      <alignment horizontal="left" vertical="center"/>
      <protection hidden="1"/>
    </xf>
    <xf numFmtId="0" fontId="92" fillId="35" borderId="1" xfId="57" applyFont="1" applyFill="1" applyBorder="1" applyAlignment="1" applyProtection="1">
      <alignment horizontal="center" vertical="center" shrinkToFit="1"/>
      <protection hidden="1"/>
    </xf>
    <xf numFmtId="0" fontId="92" fillId="35" borderId="1" xfId="57" applyFont="1" applyFill="1" applyBorder="1" applyAlignment="1" applyProtection="1">
      <alignment horizontal="center" vertical="center"/>
      <protection hidden="1"/>
    </xf>
    <xf numFmtId="0" fontId="91" fillId="36" borderId="2" xfId="1" applyFont="1" applyFill="1" applyBorder="1" applyAlignment="1" applyProtection="1">
      <alignment horizontal="center" vertical="center"/>
      <protection hidden="1"/>
    </xf>
    <xf numFmtId="0" fontId="91" fillId="36" borderId="77" xfId="1" applyFont="1" applyFill="1" applyBorder="1" applyAlignment="1" applyProtection="1">
      <alignment horizontal="center" vertical="center"/>
      <protection hidden="1"/>
    </xf>
    <xf numFmtId="0" fontId="91" fillId="36" borderId="3" xfId="1" applyFont="1" applyFill="1" applyBorder="1" applyAlignment="1" applyProtection="1">
      <alignment horizontal="center" vertical="center"/>
      <protection hidden="1"/>
    </xf>
    <xf numFmtId="0" fontId="91" fillId="0" borderId="1" xfId="1" applyFont="1" applyBorder="1" applyProtection="1">
      <alignment vertical="center"/>
      <protection hidden="1"/>
    </xf>
    <xf numFmtId="0" fontId="92" fillId="35" borderId="1" xfId="57" applyFont="1" applyFill="1" applyBorder="1" applyAlignment="1" applyProtection="1">
      <alignment horizontal="center" vertical="center" wrapText="1"/>
      <protection hidden="1"/>
    </xf>
    <xf numFmtId="0" fontId="107" fillId="27" borderId="124" xfId="49" applyFont="1" applyFill="1" applyBorder="1" applyAlignment="1" applyProtection="1">
      <alignment horizontal="center" vertical="center" wrapText="1"/>
      <protection hidden="1"/>
    </xf>
    <xf numFmtId="0" fontId="107" fillId="27" borderId="124" xfId="49" applyFont="1" applyFill="1" applyBorder="1" applyAlignment="1" applyProtection="1">
      <alignment horizontal="center" vertical="center"/>
      <protection hidden="1"/>
    </xf>
    <xf numFmtId="0" fontId="107" fillId="27" borderId="125" xfId="49" applyFont="1" applyFill="1" applyBorder="1" applyAlignment="1" applyProtection="1">
      <alignment horizontal="center" vertical="center"/>
      <protection hidden="1"/>
    </xf>
    <xf numFmtId="0" fontId="122" fillId="0" borderId="10" xfId="111" applyFont="1" applyBorder="1" applyAlignment="1" applyProtection="1">
      <alignment horizontal="left" vertical="center" shrinkToFit="1"/>
      <protection hidden="1"/>
    </xf>
    <xf numFmtId="0" fontId="122" fillId="0" borderId="1" xfId="111" applyFont="1" applyBorder="1" applyAlignment="1" applyProtection="1">
      <alignment horizontal="left" vertical="center" shrinkToFit="1"/>
      <protection hidden="1"/>
    </xf>
    <xf numFmtId="0" fontId="122" fillId="0" borderId="10" xfId="111" applyFont="1" applyBorder="1" applyAlignment="1" applyProtection="1">
      <alignment horizontal="left" vertical="center"/>
      <protection hidden="1"/>
    </xf>
    <xf numFmtId="0" fontId="122" fillId="0" borderId="1" xfId="111" applyFont="1" applyBorder="1" applyAlignment="1" applyProtection="1">
      <alignment horizontal="left" vertical="center"/>
      <protection hidden="1"/>
    </xf>
    <xf numFmtId="0" fontId="122" fillId="0" borderId="13" xfId="111" applyFont="1" applyBorder="1" applyAlignment="1" applyProtection="1">
      <alignment horizontal="left" vertical="center"/>
      <protection hidden="1"/>
    </xf>
    <xf numFmtId="0" fontId="122" fillId="0" borderId="14" xfId="111" applyFont="1" applyBorder="1" applyAlignment="1" applyProtection="1">
      <alignment horizontal="left" vertical="center"/>
      <protection hidden="1"/>
    </xf>
    <xf numFmtId="0" fontId="92" fillId="27" borderId="55" xfId="49" applyFont="1" applyFill="1" applyBorder="1" applyAlignment="1" applyProtection="1">
      <alignment horizontal="center" vertical="center" wrapText="1"/>
      <protection hidden="1"/>
    </xf>
    <xf numFmtId="0" fontId="92" fillId="27" borderId="55" xfId="49" applyFont="1" applyFill="1" applyBorder="1" applyAlignment="1" applyProtection="1">
      <alignment horizontal="center" vertical="center"/>
      <protection hidden="1"/>
    </xf>
    <xf numFmtId="0" fontId="92" fillId="27" borderId="57" xfId="49" applyFont="1" applyFill="1" applyBorder="1" applyAlignment="1" applyProtection="1">
      <alignment horizontal="center" vertical="center"/>
      <protection hidden="1"/>
    </xf>
    <xf numFmtId="0" fontId="92" fillId="35" borderId="2" xfId="1" applyFont="1" applyFill="1" applyBorder="1" applyAlignment="1" applyProtection="1">
      <alignment horizontal="left" vertical="center"/>
      <protection hidden="1"/>
    </xf>
    <xf numFmtId="0" fontId="92" fillId="35" borderId="38" xfId="1" applyFont="1" applyFill="1" applyBorder="1" applyAlignment="1" applyProtection="1">
      <alignment horizontal="left" vertical="center"/>
      <protection hidden="1"/>
    </xf>
    <xf numFmtId="0" fontId="92" fillId="35" borderId="3" xfId="1" applyFont="1" applyFill="1" applyBorder="1" applyAlignment="1" applyProtection="1">
      <alignment horizontal="left" vertical="center"/>
      <protection hidden="1"/>
    </xf>
    <xf numFmtId="0" fontId="95" fillId="40" borderId="119" xfId="1" applyFont="1" applyFill="1" applyBorder="1" applyAlignment="1">
      <alignment horizontal="center" vertical="center" wrapText="1"/>
    </xf>
    <xf numFmtId="0" fontId="95" fillId="40" borderId="120" xfId="1" applyFont="1" applyFill="1" applyBorder="1" applyAlignment="1">
      <alignment horizontal="center" vertical="center" wrapText="1"/>
    </xf>
    <xf numFmtId="0" fontId="95" fillId="40" borderId="4" xfId="1" applyFont="1" applyFill="1" applyBorder="1" applyAlignment="1">
      <alignment horizontal="center" vertical="center" wrapText="1"/>
    </xf>
    <xf numFmtId="0" fontId="95" fillId="40" borderId="88" xfId="1" applyFont="1" applyFill="1" applyBorder="1" applyAlignment="1">
      <alignment horizontal="center" vertical="center" wrapText="1"/>
    </xf>
    <xf numFmtId="0" fontId="66" fillId="0" borderId="2" xfId="89" applyBorder="1" applyAlignment="1">
      <alignment horizontal="left" vertical="center"/>
    </xf>
    <xf numFmtId="0" fontId="66" fillId="0" borderId="38" xfId="89" applyBorder="1" applyAlignment="1">
      <alignment horizontal="left" vertical="center"/>
    </xf>
    <xf numFmtId="0" fontId="66" fillId="0" borderId="3" xfId="89" applyBorder="1" applyAlignment="1">
      <alignment horizontal="left" vertical="center"/>
    </xf>
    <xf numFmtId="179" fontId="92" fillId="37" borderId="66" xfId="1" applyNumberFormat="1" applyFont="1" applyFill="1" applyBorder="1" applyAlignment="1" applyProtection="1">
      <alignment horizontal="center" vertical="center"/>
      <protection hidden="1"/>
    </xf>
    <xf numFmtId="179" fontId="92" fillId="37" borderId="34" xfId="1" applyNumberFormat="1" applyFont="1" applyFill="1" applyBorder="1" applyAlignment="1" applyProtection="1">
      <alignment horizontal="center" vertical="center"/>
      <protection hidden="1"/>
    </xf>
    <xf numFmtId="179" fontId="92" fillId="38" borderId="66" xfId="1" applyNumberFormat="1" applyFont="1" applyFill="1" applyBorder="1" applyAlignment="1" applyProtection="1">
      <alignment horizontal="center" vertical="center"/>
      <protection hidden="1"/>
    </xf>
    <xf numFmtId="179" fontId="92" fillId="38" borderId="34" xfId="1" applyNumberFormat="1" applyFont="1" applyFill="1" applyBorder="1" applyAlignment="1" applyProtection="1">
      <alignment horizontal="center" vertical="center"/>
      <protection hidden="1"/>
    </xf>
    <xf numFmtId="0" fontId="111" fillId="0" borderId="2" xfId="0" applyFont="1" applyBorder="1" applyAlignment="1">
      <alignment horizontal="center" vertical="center" shrinkToFit="1"/>
    </xf>
    <xf numFmtId="0" fontId="111" fillId="0" borderId="38" xfId="0" applyFont="1" applyBorder="1" applyAlignment="1">
      <alignment horizontal="center" vertical="center" shrinkToFit="1"/>
    </xf>
    <xf numFmtId="0" fontId="111" fillId="0" borderId="3" xfId="0" applyFont="1" applyBorder="1" applyAlignment="1">
      <alignment horizontal="center" vertical="center" shrinkToFit="1"/>
    </xf>
    <xf numFmtId="0" fontId="106" fillId="0" borderId="2" xfId="0" applyFont="1" applyBorder="1" applyAlignment="1">
      <alignment horizontal="center" vertical="center" shrinkToFit="1"/>
    </xf>
    <xf numFmtId="0" fontId="106" fillId="0" borderId="38" xfId="0" applyFont="1" applyBorder="1" applyAlignment="1">
      <alignment horizontal="center" vertical="center" shrinkToFit="1"/>
    </xf>
    <xf numFmtId="0" fontId="106" fillId="0" borderId="3" xfId="0" applyFont="1" applyBorder="1" applyAlignment="1">
      <alignment horizontal="center" vertical="center" shrinkToFit="1"/>
    </xf>
    <xf numFmtId="0" fontId="92" fillId="35" borderId="1" xfId="1" applyFont="1" applyFill="1" applyBorder="1" applyAlignment="1" applyProtection="1">
      <alignment horizontal="center" vertical="center"/>
      <protection hidden="1"/>
    </xf>
    <xf numFmtId="0" fontId="118" fillId="0" borderId="2" xfId="89" applyFont="1" applyBorder="1" applyAlignment="1">
      <alignment horizontal="left" vertical="center"/>
    </xf>
    <xf numFmtId="0" fontId="118" fillId="0" borderId="38" xfId="89" applyFont="1" applyBorder="1" applyAlignment="1">
      <alignment horizontal="left" vertical="center"/>
    </xf>
    <xf numFmtId="0" fontId="118" fillId="0" borderId="3" xfId="89" applyFont="1" applyBorder="1" applyAlignment="1">
      <alignment horizontal="left" vertical="center"/>
    </xf>
    <xf numFmtId="0" fontId="94" fillId="0" borderId="121" xfId="1" applyFont="1" applyBorder="1" applyAlignment="1">
      <alignment horizontal="center" vertical="center"/>
    </xf>
    <xf numFmtId="0" fontId="109" fillId="0" borderId="5" xfId="1" applyFont="1" applyBorder="1" applyAlignment="1">
      <alignment horizontal="center" vertical="center"/>
    </xf>
    <xf numFmtId="176" fontId="16" fillId="35" borderId="1" xfId="0" applyNumberFormat="1" applyFont="1" applyFill="1" applyBorder="1" applyAlignment="1" applyProtection="1">
      <alignment horizontal="center" vertical="center" wrapText="1"/>
      <protection hidden="1"/>
    </xf>
    <xf numFmtId="176" fontId="81" fillId="0" borderId="1" xfId="0" applyNumberFormat="1" applyFont="1" applyBorder="1" applyAlignment="1" applyProtection="1">
      <alignment horizontal="left" vertical="center" wrapText="1"/>
      <protection hidden="1"/>
    </xf>
    <xf numFmtId="180" fontId="11" fillId="0" borderId="1" xfId="0" applyNumberFormat="1" applyFont="1" applyBorder="1" applyAlignment="1" applyProtection="1">
      <alignment horizontal="center" vertical="center"/>
      <protection locked="0"/>
    </xf>
    <xf numFmtId="0" fontId="11" fillId="0" borderId="1" xfId="0" applyFont="1" applyBorder="1" applyAlignment="1">
      <alignment horizontal="center" vertical="center"/>
    </xf>
    <xf numFmtId="180" fontId="11" fillId="0" borderId="1" xfId="0" applyNumberFormat="1" applyFont="1" applyBorder="1" applyAlignment="1">
      <alignment horizontal="right" vertical="center"/>
    </xf>
    <xf numFmtId="5" fontId="11" fillId="0" borderId="1" xfId="0" applyNumberFormat="1" applyFont="1" applyBorder="1" applyAlignment="1">
      <alignment horizontal="right" vertical="center"/>
    </xf>
    <xf numFmtId="0" fontId="11" fillId="0" borderId="1" xfId="0" applyFont="1" applyBorder="1" applyAlignment="1">
      <alignment horizontal="right" vertical="center"/>
    </xf>
    <xf numFmtId="0" fontId="9" fillId="0" borderId="0" xfId="0" applyFont="1">
      <alignment vertical="center"/>
    </xf>
    <xf numFmtId="0" fontId="9" fillId="0" borderId="0" xfId="0" applyFont="1" applyAlignment="1">
      <alignment horizontal="center" vertical="center"/>
    </xf>
    <xf numFmtId="0" fontId="11" fillId="4" borderId="1" xfId="0" applyFont="1" applyFill="1" applyBorder="1" applyAlignment="1">
      <alignment horizontal="center" vertical="center"/>
    </xf>
    <xf numFmtId="5" fontId="59" fillId="0" borderId="0" xfId="0" applyNumberFormat="1" applyFont="1" applyAlignment="1">
      <alignment horizontal="center" vertical="center" wrapText="1"/>
    </xf>
    <xf numFmtId="0" fontId="53" fillId="0" borderId="0" xfId="0" applyFont="1" applyAlignment="1">
      <alignment horizontal="left" vertical="center" wrapText="1"/>
    </xf>
    <xf numFmtId="179"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vertical="center" wrapText="1"/>
      <protection locked="0"/>
    </xf>
    <xf numFmtId="0" fontId="11" fillId="0" borderId="0" xfId="0" applyFont="1" applyAlignment="1">
      <alignment horizontal="right" vertical="center"/>
    </xf>
    <xf numFmtId="5" fontId="11" fillId="0" borderId="0" xfId="0" applyNumberFormat="1" applyFont="1" applyAlignment="1">
      <alignment horizontal="center" vertical="center"/>
    </xf>
    <xf numFmtId="0" fontId="0" fillId="0" borderId="0" xfId="0" applyAlignment="1">
      <alignment horizontal="right" vertical="center"/>
    </xf>
    <xf numFmtId="5" fontId="0" fillId="0" borderId="0" xfId="0" applyNumberFormat="1" applyAlignment="1">
      <alignment horizontal="center" vertical="center"/>
    </xf>
    <xf numFmtId="0" fontId="83" fillId="0" borderId="0" xfId="0" applyFont="1" applyAlignment="1">
      <alignment horizontal="center" vertical="center" wrapText="1"/>
    </xf>
    <xf numFmtId="0" fontId="46" fillId="0" borderId="0" xfId="0" applyFont="1" applyAlignment="1">
      <alignment horizontal="center" vertical="center" wrapText="1"/>
    </xf>
    <xf numFmtId="0" fontId="75" fillId="0" borderId="0" xfId="0" applyFont="1" applyAlignment="1">
      <alignment horizontal="center" vertical="center" wrapText="1"/>
    </xf>
    <xf numFmtId="0" fontId="75" fillId="0" borderId="0" xfId="0" applyFont="1" applyAlignment="1">
      <alignment horizontal="left" vertical="center" wrapText="1"/>
    </xf>
    <xf numFmtId="0" fontId="46" fillId="0" borderId="0" xfId="0" applyFont="1" applyAlignment="1">
      <alignment horizontal="left" vertical="center" wrapText="1"/>
    </xf>
    <xf numFmtId="0" fontId="46" fillId="0" borderId="0" xfId="0" applyFont="1" applyAlignment="1">
      <alignment horizontal="left" vertical="center"/>
    </xf>
    <xf numFmtId="0" fontId="46" fillId="0" borderId="0" xfId="0" applyFont="1" applyAlignment="1">
      <alignment horizontal="center" vertical="center"/>
    </xf>
    <xf numFmtId="6" fontId="60" fillId="0" borderId="21" xfId="0" applyNumberFormat="1" applyFont="1" applyBorder="1" applyAlignment="1">
      <alignment horizontal="center"/>
    </xf>
    <xf numFmtId="0" fontId="52" fillId="0" borderId="0" xfId="0" applyFont="1" applyAlignment="1">
      <alignment horizontal="center" vertical="center" shrinkToFit="1"/>
    </xf>
    <xf numFmtId="0" fontId="49" fillId="0" borderId="0" xfId="0" applyFont="1" applyAlignment="1">
      <alignment horizontal="center" vertical="center"/>
    </xf>
    <xf numFmtId="0" fontId="56" fillId="0" borderId="0" xfId="0" applyFont="1" applyAlignment="1">
      <alignment horizontal="center" vertical="center"/>
    </xf>
    <xf numFmtId="0" fontId="51" fillId="0" borderId="0" xfId="0" applyFont="1" applyAlignment="1" applyProtection="1">
      <alignment horizontal="left" vertical="center" wrapText="1"/>
      <protection locked="0"/>
    </xf>
    <xf numFmtId="0" fontId="51" fillId="0" borderId="21" xfId="0" applyFont="1" applyBorder="1" applyAlignment="1" applyProtection="1">
      <alignment horizontal="left" vertical="center" wrapText="1"/>
      <protection locked="0"/>
    </xf>
    <xf numFmtId="0" fontId="9" fillId="0" borderId="0" xfId="0" applyFont="1" applyAlignment="1">
      <alignment horizontal="left" vertical="center"/>
    </xf>
    <xf numFmtId="0" fontId="43" fillId="0" borderId="0" xfId="0" applyFont="1">
      <alignment vertical="center"/>
    </xf>
    <xf numFmtId="0" fontId="9" fillId="0" borderId="0" xfId="0" applyFont="1" applyAlignment="1">
      <alignment horizontal="left" vertical="center" indent="8"/>
    </xf>
    <xf numFmtId="0" fontId="43" fillId="0" borderId="0" xfId="0" applyFont="1" applyAlignment="1">
      <alignment horizontal="left" vertical="center" indent="8"/>
    </xf>
    <xf numFmtId="177" fontId="50" fillId="0" borderId="0" xfId="0" applyNumberFormat="1" applyFont="1" applyAlignment="1" applyProtection="1">
      <alignment horizontal="center" vertical="center"/>
      <protection locked="0"/>
    </xf>
    <xf numFmtId="0" fontId="51" fillId="0" borderId="0" xfId="0" applyFont="1" applyAlignment="1">
      <alignment horizontal="center" vertical="center" wrapText="1"/>
    </xf>
    <xf numFmtId="0" fontId="51" fillId="0" borderId="21" xfId="0" applyFont="1" applyBorder="1" applyAlignment="1">
      <alignment horizontal="center" vertical="center" wrapText="1"/>
    </xf>
    <xf numFmtId="5" fontId="11" fillId="0" borderId="1" xfId="0" applyNumberFormat="1" applyFont="1" applyBorder="1" applyAlignment="1">
      <alignment horizontal="center" vertical="center"/>
    </xf>
    <xf numFmtId="0" fontId="11" fillId="0" borderId="1" xfId="0" applyFont="1" applyBorder="1" applyAlignment="1">
      <alignment vertical="center" wrapText="1"/>
    </xf>
    <xf numFmtId="0" fontId="51" fillId="0" borderId="0" xfId="0" applyFont="1" applyAlignment="1">
      <alignment horizontal="left" vertical="center" wrapText="1"/>
    </xf>
    <xf numFmtId="0" fontId="51" fillId="0" borderId="21" xfId="0" applyFont="1" applyBorder="1" applyAlignment="1">
      <alignment horizontal="left" vertical="center" wrapText="1"/>
    </xf>
    <xf numFmtId="0" fontId="77" fillId="0" borderId="0" xfId="0" applyFont="1" applyAlignment="1">
      <alignment horizontal="left" vertical="center" wrapText="1"/>
    </xf>
    <xf numFmtId="0" fontId="72" fillId="0" borderId="0" xfId="0" applyFont="1" applyAlignment="1">
      <alignment horizontal="center" vertical="center"/>
    </xf>
    <xf numFmtId="0" fontId="52" fillId="0" borderId="5" xfId="0" applyFont="1" applyBorder="1" applyAlignment="1">
      <alignment horizontal="center" vertical="center" shrinkToFit="1"/>
    </xf>
    <xf numFmtId="0" fontId="49" fillId="0" borderId="5" xfId="0" applyFont="1" applyBorder="1" applyAlignment="1">
      <alignment horizontal="center" vertical="center"/>
    </xf>
    <xf numFmtId="177" fontId="50" fillId="0" borderId="61" xfId="0" applyNumberFormat="1" applyFont="1" applyBorder="1" applyAlignment="1">
      <alignment horizontal="center" vertical="center"/>
    </xf>
    <xf numFmtId="0" fontId="11" fillId="0" borderId="0" xfId="0" applyFont="1" applyAlignment="1">
      <alignment horizontal="left" vertical="center" wrapText="1"/>
    </xf>
    <xf numFmtId="0" fontId="116" fillId="0" borderId="2" xfId="0" applyFont="1" applyBorder="1" applyAlignment="1" applyProtection="1">
      <alignment horizontal="left" vertical="center" wrapText="1"/>
      <protection locked="0"/>
    </xf>
    <xf numFmtId="0" fontId="116" fillId="0" borderId="38" xfId="0" applyFont="1" applyBorder="1" applyAlignment="1" applyProtection="1">
      <alignment horizontal="left" vertical="center" wrapText="1"/>
      <protection locked="0"/>
    </xf>
    <xf numFmtId="0" fontId="116" fillId="0" borderId="3" xfId="0" applyFont="1" applyBorder="1" applyAlignment="1" applyProtection="1">
      <alignment horizontal="left" vertical="center" wrapText="1"/>
      <protection locked="0"/>
    </xf>
    <xf numFmtId="0" fontId="116" fillId="0" borderId="1" xfId="0" applyFont="1" applyBorder="1" applyAlignment="1" applyProtection="1">
      <alignment horizontal="center" vertical="center"/>
      <protection locked="0"/>
    </xf>
    <xf numFmtId="0" fontId="9" fillId="0" borderId="0" xfId="0" applyFont="1" applyAlignment="1">
      <alignment horizontal="left" vertical="center" wrapText="1"/>
    </xf>
    <xf numFmtId="0" fontId="116" fillId="30" borderId="1" xfId="0" applyFont="1" applyFill="1" applyBorder="1" applyAlignment="1">
      <alignment horizontal="center" vertical="center" wrapText="1"/>
    </xf>
    <xf numFmtId="5" fontId="116" fillId="30" borderId="1" xfId="0" applyNumberFormat="1" applyFont="1" applyFill="1" applyBorder="1" applyAlignment="1">
      <alignment horizontal="center" vertical="center"/>
    </xf>
    <xf numFmtId="177" fontId="51" fillId="0" borderId="0" xfId="4" applyNumberFormat="1" applyFont="1" applyAlignment="1">
      <alignment horizontal="center" vertical="center"/>
    </xf>
    <xf numFmtId="176" fontId="9" fillId="0" borderId="0" xfId="0" applyNumberFormat="1" applyFont="1" applyAlignment="1">
      <alignment horizontal="center" vertical="center"/>
    </xf>
    <xf numFmtId="176" fontId="50" fillId="0" borderId="0" xfId="4" applyNumberFormat="1" applyFont="1" applyAlignment="1">
      <alignment horizontal="left" wrapText="1"/>
    </xf>
    <xf numFmtId="176" fontId="50" fillId="0" borderId="0" xfId="4" applyNumberFormat="1" applyFont="1" applyAlignment="1">
      <alignment horizontal="left" vertical="center" wrapText="1"/>
    </xf>
    <xf numFmtId="176" fontId="9" fillId="0" borderId="0" xfId="4" applyNumberFormat="1" applyFont="1" applyAlignment="1">
      <alignment horizontal="left" wrapText="1"/>
    </xf>
    <xf numFmtId="176" fontId="69" fillId="0" borderId="0" xfId="1" applyNumberFormat="1" applyFont="1" applyAlignment="1">
      <alignment horizontal="left" vertical="center"/>
    </xf>
    <xf numFmtId="176" fontId="84" fillId="0" borderId="5" xfId="4" applyNumberFormat="1" applyFont="1" applyBorder="1" applyAlignment="1">
      <alignment horizontal="center" vertical="center"/>
    </xf>
    <xf numFmtId="176" fontId="51" fillId="0" borderId="21" xfId="4" applyNumberFormat="1" applyFont="1" applyBorder="1" applyAlignment="1">
      <alignment horizontal="left" wrapText="1"/>
    </xf>
  </cellXfs>
  <cellStyles count="112">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5" xr:uid="{B74EB137-2ED7-4443-952C-6DD1B135DAD2}"/>
    <cellStyle name="ハイパーリンク" xfId="89" builtinId="8"/>
    <cellStyle name="ハイパーリンク 2" xfId="56" xr:uid="{89DA4D60-BB25-43A6-B305-D12D2BDC0F59}"/>
    <cellStyle name="メモ 2" xfId="32" xr:uid="{F36423B3-A205-4FC6-AA3D-33AB2268322F}"/>
    <cellStyle name="メモ 2 2" xfId="59" xr:uid="{0BDCD19E-0F05-4D50-92B5-70BBAB3615D5}"/>
    <cellStyle name="メモ 2 2 2" xfId="80" xr:uid="{BF05C084-CDFA-4981-8C01-2722C3129623}"/>
    <cellStyle name="メモ 2 2 3" xfId="102" xr:uid="{651084B3-F2BE-43F4-91EA-6DBB64CBEB1C}"/>
    <cellStyle name="メモ 2 3" xfId="69" xr:uid="{739588C5-CF41-4D2F-985F-66837D438FE2}"/>
    <cellStyle name="メモ 2 4" xfId="91"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60" xr:uid="{DF088E56-3BC4-4D59-BB41-316B3940718E}"/>
    <cellStyle name="計算 2 2 2" xfId="81" xr:uid="{47D5DD0B-45A7-492D-AD85-C9EAB8A2052A}"/>
    <cellStyle name="計算 2 2 3" xfId="103" xr:uid="{B271E60C-85E3-435D-AD19-BA8EB77B079F}"/>
    <cellStyle name="計算 2 3" xfId="70" xr:uid="{68A2FD23-CCC6-4D6D-85C3-8CDB1DD5AAC2}"/>
    <cellStyle name="計算 2 4" xfId="92" xr:uid="{5EEAAF60-374B-40FA-AA3C-90CF269952E3}"/>
    <cellStyle name="警告文 2" xfId="36" xr:uid="{0BF261FB-2A1A-4881-BA19-6B828E257C68}"/>
    <cellStyle name="桁区切り" xfId="50" builtinId="6"/>
    <cellStyle name="桁区切り 2" xfId="2" xr:uid="{75ED8853-2BF7-4025-9E97-D19B3CF4ABF3}"/>
    <cellStyle name="桁区切り 3" xfId="54" xr:uid="{0EEF0E14-C793-497B-B5F5-E55F156DC7E4}"/>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61" xr:uid="{C8947D0B-D091-4A31-B8F4-A1D6D2719992}"/>
    <cellStyle name="集計 2 2 2" xfId="82" xr:uid="{6BD40E9C-B876-4327-8570-79A503D6D63B}"/>
    <cellStyle name="集計 2 2 3" xfId="104" xr:uid="{9F56183A-58DC-4369-BC1F-10EF2EA6168B}"/>
    <cellStyle name="集計 2 3" xfId="71" xr:uid="{3764669B-CC81-4D60-898C-38F0891B7A2E}"/>
    <cellStyle name="集計 2 4" xfId="93" xr:uid="{08D2FE20-37EC-4499-91B5-06C012260177}"/>
    <cellStyle name="出力 2" xfId="42" xr:uid="{F14DCE16-C020-4B73-83F1-0FA798F12D02}"/>
    <cellStyle name="出力 2 2" xfId="62" xr:uid="{AFD28C3D-3C05-4E38-90D5-B6D5E032B5AE}"/>
    <cellStyle name="出力 2 2 2" xfId="83" xr:uid="{D956B99C-44A0-44A7-A17B-D8DEEE8C451C}"/>
    <cellStyle name="出力 2 2 3" xfId="105" xr:uid="{61C90634-E71A-4E49-9AFC-E3894A7ECA61}"/>
    <cellStyle name="出力 2 3" xfId="72" xr:uid="{9BA12ADF-8374-445E-BCA4-93B556410131}"/>
    <cellStyle name="出力 2 4" xfId="94" xr:uid="{3018DA72-8A49-4327-A9E6-15558A49EFED}"/>
    <cellStyle name="説明文 2" xfId="43" xr:uid="{55D648E0-7351-4237-8D14-076C2812E264}"/>
    <cellStyle name="通貨 2" xfId="53" xr:uid="{FA1CDA73-2A2E-40B4-AE2C-A94D0E3CA7B8}"/>
    <cellStyle name="通貨 2 2" xfId="67" xr:uid="{D7B04420-B170-44CD-81F4-A0862F7CC36A}"/>
    <cellStyle name="通貨 2 2 2" xfId="88" xr:uid="{90218E19-1EEC-43F9-BEC4-CDCF13130FB3}"/>
    <cellStyle name="通貨 2 2 3" xfId="110" xr:uid="{3BB1CFE2-86A3-469D-A9D0-1E84E2E309AA}"/>
    <cellStyle name="通貨 2 3" xfId="77" xr:uid="{D34AEFBD-AD91-4E87-B801-F6A80589CF34}"/>
    <cellStyle name="通貨 2 4" xfId="99" xr:uid="{50DED8B7-9AC5-49D8-9339-07E0CD02BCA3}"/>
    <cellStyle name="入力 2" xfId="44" xr:uid="{5FC0A0E6-D9A5-4C25-A840-C7A0D663989A}"/>
    <cellStyle name="入力 2 2" xfId="63" xr:uid="{6601939A-B508-460A-9946-FBF693BE48B7}"/>
    <cellStyle name="入力 2 2 2" xfId="84" xr:uid="{EE8B7A9A-65B3-4497-9DD4-2B08EF48C35B}"/>
    <cellStyle name="入力 2 2 3" xfId="106" xr:uid="{1819C082-93DE-47E6-9F0E-133AA9E43F30}"/>
    <cellStyle name="入力 2 3" xfId="73" xr:uid="{F87D28A7-CED3-46F9-82DA-296245A27758}"/>
    <cellStyle name="入力 2 4" xfId="95" xr:uid="{E823DBF4-F39C-403F-987E-353607155B57}"/>
    <cellStyle name="標準" xfId="0" builtinId="0"/>
    <cellStyle name="標準 2" xfId="1" xr:uid="{C181D3AF-1FF7-46AD-AA51-D0E08E6B47D7}"/>
    <cellStyle name="標準 2 2" xfId="47" xr:uid="{78CBD16C-74EA-4B7D-81FF-B0EDF0F0A6B8}"/>
    <cellStyle name="標準 2 3" xfId="58" xr:uid="{FC4F92B4-B33A-47AE-A9EF-D2AFF56DF578}"/>
    <cellStyle name="標準 2 3 2" xfId="79" xr:uid="{9EAACDEF-6619-47B5-8F62-E462E1178F75}"/>
    <cellStyle name="標準 2 3 3" xfId="101" xr:uid="{D7852B2C-4D9C-494B-B6EF-E19A549EFE46}"/>
    <cellStyle name="標準 2 4" xfId="68" xr:uid="{1122A8E8-6504-4ED6-A672-03CA8348DEFD}"/>
    <cellStyle name="標準 2 5" xfId="90" xr:uid="{9823F3CB-67A6-4D74-BC38-488C48455A08}"/>
    <cellStyle name="標準 3" xfId="4" xr:uid="{5017276E-1468-4AAB-AE83-DF6F043E89F7}"/>
    <cellStyle name="標準 3 2" xfId="48" xr:uid="{39325C0C-22FF-4C42-A29C-633CD69118C2}"/>
    <cellStyle name="標準 3 2 2" xfId="65" xr:uid="{27E35FB8-82D9-4027-A7C4-FCA18E3C8DFD}"/>
    <cellStyle name="標準 3 2 2 2" xfId="86" xr:uid="{D6AABB32-52D6-4488-ADDF-D266063481E7}"/>
    <cellStyle name="標準 3 2 2 3" xfId="108" xr:uid="{354E546D-C8D4-46B3-BB5C-50084915894E}"/>
    <cellStyle name="標準 3 2 3" xfId="75" xr:uid="{46B54EDE-875A-43A5-A5F9-578FC00D52A2}"/>
    <cellStyle name="標準 3 2 4" xfId="97" xr:uid="{756C4CD4-22DC-407C-9A5E-F7DFC0425C14}"/>
    <cellStyle name="標準 3 3" xfId="46" xr:uid="{A58E0CF6-FD0F-44C8-83E7-6FDD50093D7C}"/>
    <cellStyle name="標準 3 3 2" xfId="64" xr:uid="{26036CEE-F314-45C9-88D8-A497FFF1FC4D}"/>
    <cellStyle name="標準 3 3 2 2" xfId="85" xr:uid="{4C4F87F5-AD19-45ED-8601-81CA5C977B8E}"/>
    <cellStyle name="標準 3 3 2 3" xfId="107" xr:uid="{9FF4B912-F041-461A-91AD-8A83F2F5BB73}"/>
    <cellStyle name="標準 3 3 3" xfId="74" xr:uid="{0800E5BA-3C8E-41C1-B685-581B41558D93}"/>
    <cellStyle name="標準 3 3 4" xfId="96" xr:uid="{37EC3DEB-BC3B-49BA-9A63-99C477D58DAD}"/>
    <cellStyle name="標準 4" xfId="49" xr:uid="{B130D133-4CCA-4A07-B8CE-D4498E70152B}"/>
    <cellStyle name="標準 4 2" xfId="66" xr:uid="{B882137B-5608-4458-9576-2F1B266AE855}"/>
    <cellStyle name="標準 4 2 2" xfId="87" xr:uid="{B706BBEB-7A8E-45D2-98A5-C58FD73EF077}"/>
    <cellStyle name="標準 4 2 3" xfId="109" xr:uid="{AFEF0FB2-76AD-4D2A-8B94-1BD9145D3E96}"/>
    <cellStyle name="標準 4 3" xfId="76" xr:uid="{47BE5683-6ADF-465D-9D7B-18749D023508}"/>
    <cellStyle name="標準 4 4" xfId="98" xr:uid="{B7CFC33D-AC07-48FD-9948-E9A74543CCEE}"/>
    <cellStyle name="標準 5" xfId="52" xr:uid="{20188AE4-CD35-48C7-8BC2-61334AC5A580}"/>
    <cellStyle name="標準 6" xfId="57" xr:uid="{3E21409A-41EE-4816-95BE-9E156EAC1571}"/>
    <cellStyle name="標準 6 2" xfId="78" xr:uid="{D328E557-5BF1-486E-98B6-691266785AD7}"/>
    <cellStyle name="標準 6 3" xfId="100" xr:uid="{23E7C882-5BFA-4907-831D-10A236135B1D}"/>
    <cellStyle name="標準 7" xfId="111" xr:uid="{A01AA4F1-FCAD-4DA8-BB5B-F8122EDA4F41}"/>
    <cellStyle name="標準_Sheet1" xfId="3" xr:uid="{0737118A-3FBE-487C-9553-A67D3FD7C493}"/>
    <cellStyle name="標準_コピー ～ コピー ～ 結合テスト用_帳票出力" xfId="51" xr:uid="{D52BF624-40AC-4F24-873E-1C82AD1E19E8}"/>
    <cellStyle name="良い 2" xfId="45" xr:uid="{1411C0B2-F357-41EE-8291-8F280B0DC7E4}"/>
  </cellStyles>
  <dxfs count="2">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99CC"/>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137160</xdr:colOff>
      <xdr:row>31</xdr:row>
      <xdr:rowOff>0</xdr:rowOff>
    </xdr:from>
    <xdr:to>
      <xdr:col>18</xdr:col>
      <xdr:colOff>662940</xdr:colOff>
      <xdr:row>33</xdr:row>
      <xdr:rowOff>259080</xdr:rowOff>
    </xdr:to>
    <xdr:sp macro="" textlink="">
      <xdr:nvSpPr>
        <xdr:cNvPr id="2" name="吹き出し: 上矢印 1">
          <a:extLst>
            <a:ext uri="{FF2B5EF4-FFF2-40B4-BE49-F238E27FC236}">
              <a16:creationId xmlns:a16="http://schemas.microsoft.com/office/drawing/2014/main" id="{DC6B11A1-D093-4C08-A9B6-990F4E5D08F7}"/>
            </a:ext>
          </a:extLst>
        </xdr:cNvPr>
        <xdr:cNvSpPr/>
      </xdr:nvSpPr>
      <xdr:spPr>
        <a:xfrm>
          <a:off x="11003280" y="6400800"/>
          <a:ext cx="274320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419100</xdr:colOff>
      <xdr:row>32</xdr:row>
      <xdr:rowOff>7620</xdr:rowOff>
    </xdr:from>
    <xdr:to>
      <xdr:col>9</xdr:col>
      <xdr:colOff>373380</xdr:colOff>
      <xdr:row>33</xdr:row>
      <xdr:rowOff>266700</xdr:rowOff>
    </xdr:to>
    <xdr:sp macro="" textlink="">
      <xdr:nvSpPr>
        <xdr:cNvPr id="4" name="吹き出し: 上矢印 3">
          <a:extLst>
            <a:ext uri="{FF2B5EF4-FFF2-40B4-BE49-F238E27FC236}">
              <a16:creationId xmlns:a16="http://schemas.microsoft.com/office/drawing/2014/main" id="{A614AB8F-3762-4A82-B688-7F684B9FB694}"/>
            </a:ext>
          </a:extLst>
        </xdr:cNvPr>
        <xdr:cNvSpPr/>
      </xdr:nvSpPr>
      <xdr:spPr>
        <a:xfrm>
          <a:off x="2758440" y="7139940"/>
          <a:ext cx="437388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レターパック送料 または 宅急便 元払いの金額を入力！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59272</xdr:colOff>
      <xdr:row>39</xdr:row>
      <xdr:rowOff>143933</xdr:rowOff>
    </xdr:from>
    <xdr:to>
      <xdr:col>47</xdr:col>
      <xdr:colOff>16938</xdr:colOff>
      <xdr:row>41</xdr:row>
      <xdr:rowOff>84666</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203205" y="10058400"/>
          <a:ext cx="6129866" cy="397933"/>
        </a:xfrm>
        <a:prstGeom prst="roundRect">
          <a:avLst/>
        </a:prstGeom>
        <a:solidFill>
          <a:srgbClr val="FFFF00">
            <a:alpha val="16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59269</xdr:colOff>
      <xdr:row>7</xdr:row>
      <xdr:rowOff>0</xdr:rowOff>
    </xdr:from>
    <xdr:to>
      <xdr:col>54</xdr:col>
      <xdr:colOff>25400</xdr:colOff>
      <xdr:row>10</xdr:row>
      <xdr:rowOff>220134</xdr:rowOff>
    </xdr:to>
    <xdr:sp macro="" textlink="">
      <xdr:nvSpPr>
        <xdr:cNvPr id="2" name="吹き出し: 左矢印 1">
          <a:extLst>
            <a:ext uri="{FF2B5EF4-FFF2-40B4-BE49-F238E27FC236}">
              <a16:creationId xmlns:a16="http://schemas.microsoft.com/office/drawing/2014/main" id="{AC42974B-694E-4A55-8DD0-F999FEBFC8F0}"/>
            </a:ext>
          </a:extLst>
        </xdr:cNvPr>
        <xdr:cNvSpPr/>
      </xdr:nvSpPr>
      <xdr:spPr>
        <a:xfrm>
          <a:off x="6858002" y="1473200"/>
          <a:ext cx="3285065" cy="905934"/>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 「〇〇長 様」 </a:t>
          </a:r>
          <a:endParaRPr kumimoji="1" lang="en-US" altLang="ja-JP" sz="1400" b="1"/>
        </a:p>
        <a:p>
          <a:pPr algn="l"/>
          <a:r>
            <a:rPr kumimoji="1" lang="ja-JP" altLang="en-US" sz="1400" b="1"/>
            <a:t>例）村＝村長、町＝町長，市＝市長 </a:t>
          </a:r>
          <a:endParaRPr kumimoji="1" lang="en-US" altLang="ja-JP" sz="1400" b="1"/>
        </a:p>
        <a:p>
          <a:pPr algn="l"/>
          <a:r>
            <a:rPr kumimoji="1" lang="ja-JP" altLang="en-US" sz="1400" b="1"/>
            <a:t>区＝区長、 県＝県知事 （</a:t>
          </a:r>
          <a:r>
            <a:rPr kumimoji="1" lang="en-US" altLang="ja-JP" sz="1400" b="1"/>
            <a:t>+</a:t>
          </a:r>
          <a:r>
            <a:rPr kumimoji="1" lang="ja-JP" altLang="en-US" sz="1400" b="1"/>
            <a:t> 知事名</a:t>
          </a:r>
          <a:r>
            <a:rPr kumimoji="1" lang="en-US" altLang="ja-JP" sz="1400" b="1"/>
            <a:t>)</a:t>
          </a:r>
        </a:p>
      </xdr:txBody>
    </xdr:sp>
    <xdr:clientData/>
  </xdr:twoCellAnchor>
  <xdr:twoCellAnchor>
    <xdr:from>
      <xdr:col>50</xdr:col>
      <xdr:colOff>59269</xdr:colOff>
      <xdr:row>0</xdr:row>
      <xdr:rowOff>152399</xdr:rowOff>
    </xdr:from>
    <xdr:to>
      <xdr:col>51</xdr:col>
      <xdr:colOff>2421471</xdr:colOff>
      <xdr:row>2</xdr:row>
      <xdr:rowOff>127000</xdr:rowOff>
    </xdr:to>
    <xdr:sp macro="" textlink="">
      <xdr:nvSpPr>
        <xdr:cNvPr id="4" name="吹き出し: 左矢印 3">
          <a:extLst>
            <a:ext uri="{FF2B5EF4-FFF2-40B4-BE49-F238E27FC236}">
              <a16:creationId xmlns:a16="http://schemas.microsoft.com/office/drawing/2014/main" id="{3F21001F-A670-444D-AA88-9BCCBE43F50E}"/>
            </a:ext>
          </a:extLst>
        </xdr:cNvPr>
        <xdr:cNvSpPr/>
      </xdr:nvSpPr>
      <xdr:spPr>
        <a:xfrm>
          <a:off x="6858002" y="152399"/>
          <a:ext cx="2489202" cy="457201"/>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役所の場合は日付抜き！</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25400</xdr:colOff>
      <xdr:row>10</xdr:row>
      <xdr:rowOff>152401</xdr:rowOff>
    </xdr:from>
    <xdr:to>
      <xdr:col>49</xdr:col>
      <xdr:colOff>101600</xdr:colOff>
      <xdr:row>16</xdr:row>
      <xdr:rowOff>194733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962400" y="2286001"/>
          <a:ext cx="2709333" cy="1413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mn-lt"/>
              <a:ea typeface="+mn-ea"/>
              <a:cs typeface="+mn-cs"/>
            </a:rPr>
            <a:t>東京都千代田区永田町１丁目１１番３２号</a:t>
          </a:r>
          <a:endParaRPr lang="ja-JP" altLang="ja-JP" sz="12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59264</xdr:colOff>
      <xdr:row>8</xdr:row>
      <xdr:rowOff>0</xdr:rowOff>
    </xdr:from>
    <xdr:to>
      <xdr:col>68</xdr:col>
      <xdr:colOff>93131</xdr:colOff>
      <xdr:row>10</xdr:row>
      <xdr:rowOff>110066</xdr:rowOff>
    </xdr:to>
    <xdr:sp macro="" textlink="">
      <xdr:nvSpPr>
        <xdr:cNvPr id="6" name="吹き出し: 左矢印 5">
          <a:extLst>
            <a:ext uri="{FF2B5EF4-FFF2-40B4-BE49-F238E27FC236}">
              <a16:creationId xmlns:a16="http://schemas.microsoft.com/office/drawing/2014/main" id="{75766A73-BFBA-4FEE-A804-AA82DC1A8505}"/>
            </a:ext>
          </a:extLst>
        </xdr:cNvPr>
        <xdr:cNvSpPr/>
      </xdr:nvSpPr>
      <xdr:spPr>
        <a:xfrm>
          <a:off x="6756397" y="16764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twoCellAnchor>
    <xdr:from>
      <xdr:col>51</xdr:col>
      <xdr:colOff>1</xdr:colOff>
      <xdr:row>22</xdr:row>
      <xdr:rowOff>347133</xdr:rowOff>
    </xdr:from>
    <xdr:to>
      <xdr:col>75</xdr:col>
      <xdr:colOff>59267</xdr:colOff>
      <xdr:row>25</xdr:row>
      <xdr:rowOff>186267</xdr:rowOff>
    </xdr:to>
    <xdr:sp macro="" textlink="">
      <xdr:nvSpPr>
        <xdr:cNvPr id="7" name="吹き出し: 左矢印 6">
          <a:extLst>
            <a:ext uri="{FF2B5EF4-FFF2-40B4-BE49-F238E27FC236}">
              <a16:creationId xmlns:a16="http://schemas.microsoft.com/office/drawing/2014/main" id="{CAD4AEF6-E827-44BC-9231-69DA8699C637}"/>
            </a:ext>
          </a:extLst>
        </xdr:cNvPr>
        <xdr:cNvSpPr/>
      </xdr:nvSpPr>
      <xdr:spPr>
        <a:xfrm>
          <a:off x="6824134" y="5825066"/>
          <a:ext cx="3107266" cy="880534"/>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mn-ea"/>
              <a:ea typeface="+mn-ea"/>
            </a:rPr>
            <a:t>←「送料」を削除してください！</a:t>
          </a:r>
          <a:endParaRPr kumimoji="1" lang="en-US" altLang="ja-JP" sz="1400" b="1">
            <a:latin typeface="+mn-ea"/>
            <a:ea typeface="+mn-ea"/>
          </a:endParaRPr>
        </a:p>
        <a:p>
          <a:pPr algn="l"/>
          <a:r>
            <a:rPr kumimoji="1" lang="ja-JP" altLang="en-US" sz="1400" b="1">
              <a:latin typeface="+mn-ea"/>
              <a:ea typeface="+mn-ea"/>
            </a:rPr>
            <a:t> </a:t>
          </a:r>
          <a:r>
            <a:rPr kumimoji="1" lang="en-US" altLang="ja-JP" sz="1400" b="1">
              <a:latin typeface="+mn-ea"/>
              <a:ea typeface="+mn-ea"/>
            </a:rPr>
            <a:t>※</a:t>
          </a:r>
          <a:r>
            <a:rPr kumimoji="1" lang="ja-JP" altLang="en-US" sz="1400" b="1">
              <a:latin typeface="+mn-ea"/>
              <a:ea typeface="+mn-ea"/>
            </a:rPr>
            <a:t>「以下余白」 の行コピーして</a:t>
          </a:r>
          <a:endParaRPr kumimoji="1" lang="en-US" altLang="ja-JP" sz="1400" b="1">
            <a:latin typeface="+mn-ea"/>
            <a:ea typeface="+mn-ea"/>
          </a:endParaRPr>
        </a:p>
        <a:p>
          <a:pPr algn="l"/>
          <a:r>
            <a:rPr kumimoji="1" lang="ja-JP" altLang="en-US" sz="1400" b="1">
              <a:latin typeface="+mn-ea"/>
              <a:ea typeface="+mn-ea"/>
            </a:rPr>
            <a:t>　　「送料」の行に値のみ貼付け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242049</xdr:colOff>
      <xdr:row>6</xdr:row>
      <xdr:rowOff>385481</xdr:rowOff>
    </xdr:from>
    <xdr:to>
      <xdr:col>10</xdr:col>
      <xdr:colOff>717178</xdr:colOff>
      <xdr:row>13</xdr:row>
      <xdr:rowOff>484093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392708" y="3478305"/>
          <a:ext cx="3433482" cy="182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53789</xdr:colOff>
      <xdr:row>4</xdr:row>
      <xdr:rowOff>340658</xdr:rowOff>
    </xdr:from>
    <xdr:to>
      <xdr:col>15</xdr:col>
      <xdr:colOff>105585</xdr:colOff>
      <xdr:row>5</xdr:row>
      <xdr:rowOff>549336</xdr:rowOff>
    </xdr:to>
    <xdr:sp macro="" textlink="">
      <xdr:nvSpPr>
        <xdr:cNvPr id="3" name="吹き出し: 左矢印 2">
          <a:extLst>
            <a:ext uri="{FF2B5EF4-FFF2-40B4-BE49-F238E27FC236}">
              <a16:creationId xmlns:a16="http://schemas.microsoft.com/office/drawing/2014/main" id="{72FF32FF-AE06-481D-931E-C89B3B203B01}"/>
            </a:ext>
          </a:extLst>
        </xdr:cNvPr>
        <xdr:cNvSpPr/>
      </xdr:nvSpPr>
      <xdr:spPr>
        <a:xfrm>
          <a:off x="7906871" y="2303929"/>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240\e\2_&#24195;&#22577;&#12539;&#30740;&#20462;&#37096;\&#9670;&#26862;&#12539;&#30707;&#20117;&#12501;&#12457;&#12523;&#12480;\&#26862;\&#35531;&#27714;&#26360;&#65286;&#36865;&#20184;&#29366;\&#27665;&#38291;\&#12304;&#27665;&#38291;&#12305;&#22259;&#26360;&#35531;&#27714;&#26360;&#39006;&#19968;&#24335;&#65288;&#26862;&#32232;&#38598;&#20013;0422&#65289;.xlsx" TargetMode="External"/><Relationship Id="rId1" Type="http://schemas.openxmlformats.org/officeDocument/2006/relationships/externalLinkPath" Target="file:///\\192.168.1.240\e\2_&#24195;&#22577;&#12539;&#30740;&#20462;&#37096;\&#9670;&#26862;&#12539;&#30707;&#20117;&#12501;&#12457;&#12523;&#12480;\&#26862;\&#32232;&#38598;&#20013;\&#12304;&#27665;&#38291;&#12305;&#22259;&#26360;&#35531;&#27714;&#26360;&#39006;&#19968;&#24335;&#65288;&#26862;&#32232;&#38598;&#20013;0422&#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92.168.1.240\e\2_&#24195;&#22577;&#12539;&#30740;&#20462;&#37096;\&#9670;&#26862;&#12539;&#30707;&#20117;&#12501;&#12457;&#12523;&#12480;\&#9670;&#24195;&#22577;&#38291;&#20511;&#12426;_&#26399;&#38291;&#38480;&#23450;\&#26862;&#20316;&#25104;&#12398;&#30003;&#36796;&#26360;\&#9733;&#27665;&#38291;&#29992;%20&#30003;&#36796;&#26360;&#65286;&#35531;&#27714;&#26360;_0703-1.xlsx" TargetMode="External"/><Relationship Id="rId1" Type="http://schemas.openxmlformats.org/officeDocument/2006/relationships/externalLinkPath" Target="file:///\\192.168.1.240\e\2_&#24195;&#22577;&#12539;&#30740;&#20462;&#37096;\&#9670;&#26862;&#12539;&#30707;&#20117;&#12501;&#12457;&#12523;&#12480;\&#9670;&#24195;&#22577;&#38291;&#20511;&#12426;_&#26399;&#38291;&#38480;&#23450;\&#26862;&#20316;&#25104;&#12398;&#30003;&#36796;&#26360;\&#9733;&#27665;&#38291;&#29992;%20&#30003;&#36796;&#26360;&#65286;&#35531;&#27714;&#26360;_070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民間】非会員"/>
      <sheetName val="見積書"/>
      <sheetName val="納品書 "/>
      <sheetName val="請求書"/>
      <sheetName val="一般・行政送付状 (全協)  "/>
      <sheetName val="一般送付状 (全協＋加除)"/>
      <sheetName val="一般送付状 (全協＋民事法務協会＋加除)  "/>
      <sheetName val="一般送付状 (民事法務協会＋加除のみ)"/>
      <sheetName val="一般送付状 (加除出版のみ) "/>
      <sheetName val="宛名TEL"/>
      <sheetName val="宛名印刷"/>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民間用申込書"/>
      <sheetName val="計算シート"/>
      <sheetName val="請求書"/>
      <sheetName val="見積書"/>
      <sheetName val="納品書"/>
      <sheetName val="領収書"/>
      <sheetName val="【入金前】請求書送付案内"/>
      <sheetName val="【入金後】書籍送付案内 "/>
      <sheetName val="その他送付"/>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sho@zen-kyo.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2AC9E-D2C6-4F7F-A909-27E2117F42B1}">
  <sheetPr codeName="Sheet1"/>
  <dimension ref="A1:AV60"/>
  <sheetViews>
    <sheetView showGridLines="0" tabSelected="1" zoomScaleNormal="100" zoomScaleSheetLayoutView="100" workbookViewId="0">
      <selection sqref="A1:K3"/>
    </sheetView>
  </sheetViews>
  <sheetFormatPr defaultColWidth="8.88671875" defaultRowHeight="13.2"/>
  <cols>
    <col min="1" max="6" width="11.6640625" style="9" customWidth="1"/>
    <col min="7" max="7" width="12.6640625" style="9" bestFit="1" customWidth="1"/>
    <col min="8" max="16384" width="8.88671875" style="9"/>
  </cols>
  <sheetData>
    <row r="1" spans="1:11">
      <c r="A1" s="363" t="s">
        <v>299</v>
      </c>
      <c r="B1" s="363"/>
      <c r="C1" s="363"/>
      <c r="D1" s="363"/>
      <c r="E1" s="363"/>
      <c r="F1" s="363"/>
      <c r="G1" s="363"/>
      <c r="H1" s="363"/>
      <c r="I1" s="363"/>
      <c r="J1" s="363"/>
      <c r="K1" s="363"/>
    </row>
    <row r="2" spans="1:11">
      <c r="A2" s="363"/>
      <c r="B2" s="363"/>
      <c r="C2" s="363"/>
      <c r="D2" s="363"/>
      <c r="E2" s="363"/>
      <c r="F2" s="363"/>
      <c r="G2" s="363"/>
      <c r="H2" s="363"/>
      <c r="I2" s="363"/>
      <c r="J2" s="363"/>
      <c r="K2" s="363"/>
    </row>
    <row r="3" spans="1:11">
      <c r="A3" s="363"/>
      <c r="B3" s="363"/>
      <c r="C3" s="363"/>
      <c r="D3" s="363"/>
      <c r="E3" s="363"/>
      <c r="F3" s="363"/>
      <c r="G3" s="363"/>
      <c r="H3" s="363"/>
      <c r="I3" s="363"/>
      <c r="J3" s="363"/>
      <c r="K3" s="363"/>
    </row>
    <row r="4" spans="1:11" ht="13.8" customHeight="1">
      <c r="A4" s="4"/>
      <c r="B4" s="4"/>
      <c r="C4" s="4"/>
      <c r="D4" s="4"/>
      <c r="E4" s="4"/>
      <c r="F4" s="4"/>
      <c r="G4" s="4"/>
      <c r="H4" s="4"/>
      <c r="I4" s="4"/>
      <c r="J4" s="4"/>
      <c r="K4" s="4"/>
    </row>
    <row r="5" spans="1:11" ht="13.8" thickBot="1">
      <c r="G5" s="87" t="s">
        <v>271</v>
      </c>
      <c r="H5" s="368" t="s">
        <v>272</v>
      </c>
      <c r="I5" s="368"/>
      <c r="J5" s="368"/>
      <c r="K5" s="368"/>
    </row>
    <row r="6" spans="1:11" ht="27" customHeight="1">
      <c r="A6" s="364" t="s">
        <v>301</v>
      </c>
      <c r="B6" s="365"/>
      <c r="C6" s="365"/>
      <c r="D6" s="365"/>
      <c r="E6" s="365"/>
      <c r="F6" s="365"/>
      <c r="G6" s="85" t="s">
        <v>5</v>
      </c>
      <c r="H6" s="86" t="s">
        <v>6</v>
      </c>
      <c r="I6" s="366" t="s">
        <v>7</v>
      </c>
      <c r="J6" s="366"/>
      <c r="K6" s="367"/>
    </row>
    <row r="7" spans="1:11" ht="18.45" customHeight="1">
      <c r="A7" s="341" t="s">
        <v>8</v>
      </c>
      <c r="B7" s="342"/>
      <c r="C7" s="342"/>
      <c r="D7" s="342"/>
      <c r="E7" s="342"/>
      <c r="F7" s="342"/>
      <c r="G7" s="5">
        <v>7000</v>
      </c>
      <c r="H7" s="89"/>
      <c r="I7" s="343"/>
      <c r="J7" s="343"/>
      <c r="K7" s="344"/>
    </row>
    <row r="8" spans="1:11" ht="18.45" customHeight="1">
      <c r="A8" s="341" t="s">
        <v>34</v>
      </c>
      <c r="B8" s="369"/>
      <c r="C8" s="369"/>
      <c r="D8" s="369"/>
      <c r="E8" s="369"/>
      <c r="F8" s="369"/>
      <c r="G8" s="5">
        <v>4500</v>
      </c>
      <c r="H8" s="89"/>
      <c r="I8" s="343"/>
      <c r="J8" s="343"/>
      <c r="K8" s="344"/>
    </row>
    <row r="9" spans="1:11" ht="18.45" customHeight="1">
      <c r="A9" s="341" t="s">
        <v>9</v>
      </c>
      <c r="B9" s="342"/>
      <c r="C9" s="342"/>
      <c r="D9" s="342"/>
      <c r="E9" s="342"/>
      <c r="F9" s="342"/>
      <c r="G9" s="5">
        <v>4500</v>
      </c>
      <c r="H9" s="89"/>
      <c r="I9" s="343"/>
      <c r="J9" s="343"/>
      <c r="K9" s="344"/>
    </row>
    <row r="10" spans="1:11" ht="18.45" customHeight="1">
      <c r="A10" s="341" t="s">
        <v>332</v>
      </c>
      <c r="B10" s="342"/>
      <c r="C10" s="342"/>
      <c r="D10" s="342"/>
      <c r="E10" s="342"/>
      <c r="F10" s="342"/>
      <c r="G10" s="5">
        <v>3400</v>
      </c>
      <c r="H10" s="89"/>
      <c r="I10" s="343" t="s">
        <v>187</v>
      </c>
      <c r="J10" s="343"/>
      <c r="K10" s="344"/>
    </row>
    <row r="11" spans="1:11" ht="18.45" customHeight="1">
      <c r="A11" s="341" t="s">
        <v>10</v>
      </c>
      <c r="B11" s="342"/>
      <c r="C11" s="342"/>
      <c r="D11" s="342"/>
      <c r="E11" s="342"/>
      <c r="F11" s="342"/>
      <c r="G11" s="5">
        <v>3200</v>
      </c>
      <c r="H11" s="89"/>
      <c r="I11" s="343"/>
      <c r="J11" s="343"/>
      <c r="K11" s="344"/>
    </row>
    <row r="12" spans="1:11" ht="18.45" customHeight="1">
      <c r="A12" s="341" t="s">
        <v>11</v>
      </c>
      <c r="B12" s="342"/>
      <c r="C12" s="342"/>
      <c r="D12" s="342"/>
      <c r="E12" s="342"/>
      <c r="F12" s="342"/>
      <c r="G12" s="5">
        <v>3500</v>
      </c>
      <c r="H12" s="89"/>
      <c r="I12" s="343"/>
      <c r="J12" s="343"/>
      <c r="K12" s="344"/>
    </row>
    <row r="13" spans="1:11" ht="18.45" customHeight="1">
      <c r="A13" s="341" t="s">
        <v>333</v>
      </c>
      <c r="B13" s="342"/>
      <c r="C13" s="342"/>
      <c r="D13" s="342"/>
      <c r="E13" s="342"/>
      <c r="F13" s="342"/>
      <c r="G13" s="5">
        <v>3600</v>
      </c>
      <c r="H13" s="89"/>
      <c r="I13" s="343"/>
      <c r="J13" s="343"/>
      <c r="K13" s="344"/>
    </row>
    <row r="14" spans="1:11" ht="18.45" customHeight="1">
      <c r="A14" s="341" t="s">
        <v>334</v>
      </c>
      <c r="B14" s="342"/>
      <c r="C14" s="342"/>
      <c r="D14" s="342"/>
      <c r="E14" s="342"/>
      <c r="F14" s="342"/>
      <c r="G14" s="5">
        <v>2300</v>
      </c>
      <c r="H14" s="89"/>
      <c r="I14" s="343"/>
      <c r="J14" s="343"/>
      <c r="K14" s="344"/>
    </row>
    <row r="15" spans="1:11" ht="18.45" customHeight="1">
      <c r="A15" s="341" t="s">
        <v>335</v>
      </c>
      <c r="B15" s="342"/>
      <c r="C15" s="342"/>
      <c r="D15" s="342"/>
      <c r="E15" s="342"/>
      <c r="F15" s="342"/>
      <c r="G15" s="5">
        <v>2000</v>
      </c>
      <c r="H15" s="89"/>
      <c r="I15" s="343"/>
      <c r="J15" s="343"/>
      <c r="K15" s="344"/>
    </row>
    <row r="16" spans="1:11" ht="18.45" customHeight="1">
      <c r="A16" s="341" t="s">
        <v>12</v>
      </c>
      <c r="B16" s="342"/>
      <c r="C16" s="342"/>
      <c r="D16" s="342"/>
      <c r="E16" s="342"/>
      <c r="F16" s="342"/>
      <c r="G16" s="5">
        <v>70</v>
      </c>
      <c r="H16" s="89"/>
      <c r="I16" s="343" t="s">
        <v>188</v>
      </c>
      <c r="J16" s="343"/>
      <c r="K16" s="344"/>
    </row>
    <row r="17" spans="1:11" ht="18.45" customHeight="1">
      <c r="A17" s="341" t="s">
        <v>13</v>
      </c>
      <c r="B17" s="342"/>
      <c r="C17" s="342"/>
      <c r="D17" s="342"/>
      <c r="E17" s="342"/>
      <c r="F17" s="342"/>
      <c r="G17" s="5">
        <v>70</v>
      </c>
      <c r="H17" s="89"/>
      <c r="I17" s="343" t="s">
        <v>188</v>
      </c>
      <c r="J17" s="343"/>
      <c r="K17" s="344"/>
    </row>
    <row r="18" spans="1:11" ht="18.45" customHeight="1">
      <c r="A18" s="341" t="s">
        <v>14</v>
      </c>
      <c r="B18" s="342"/>
      <c r="C18" s="342"/>
      <c r="D18" s="342"/>
      <c r="E18" s="342"/>
      <c r="F18" s="342"/>
      <c r="G18" s="5">
        <v>70</v>
      </c>
      <c r="H18" s="89"/>
      <c r="I18" s="343" t="s">
        <v>188</v>
      </c>
      <c r="J18" s="343"/>
      <c r="K18" s="344"/>
    </row>
    <row r="19" spans="1:11" ht="18.45" customHeight="1">
      <c r="A19" s="341" t="s">
        <v>15</v>
      </c>
      <c r="B19" s="342"/>
      <c r="C19" s="342"/>
      <c r="D19" s="342"/>
      <c r="E19" s="342"/>
      <c r="F19" s="342"/>
      <c r="G19" s="6">
        <v>61</v>
      </c>
      <c r="H19" s="89"/>
      <c r="I19" s="343" t="s">
        <v>188</v>
      </c>
      <c r="J19" s="343"/>
      <c r="K19" s="344"/>
    </row>
    <row r="20" spans="1:11" ht="18.45" customHeight="1">
      <c r="A20" s="341" t="s">
        <v>16</v>
      </c>
      <c r="B20" s="342"/>
      <c r="C20" s="342"/>
      <c r="D20" s="342"/>
      <c r="E20" s="342"/>
      <c r="F20" s="342"/>
      <c r="G20" s="6">
        <v>82</v>
      </c>
      <c r="H20" s="89"/>
      <c r="I20" s="343" t="s">
        <v>188</v>
      </c>
      <c r="J20" s="343"/>
      <c r="K20" s="344"/>
    </row>
    <row r="21" spans="1:11" ht="18.45" customHeight="1">
      <c r="A21" s="341" t="s">
        <v>17</v>
      </c>
      <c r="B21" s="342"/>
      <c r="C21" s="342"/>
      <c r="D21" s="342"/>
      <c r="E21" s="342"/>
      <c r="F21" s="342"/>
      <c r="G21" s="6">
        <v>305</v>
      </c>
      <c r="H21" s="89"/>
      <c r="I21" s="343" t="s">
        <v>189</v>
      </c>
      <c r="J21" s="343"/>
      <c r="K21" s="344"/>
    </row>
    <row r="22" spans="1:11" ht="18.45" customHeight="1" thickBot="1">
      <c r="A22" s="348" t="s">
        <v>18</v>
      </c>
      <c r="B22" s="349"/>
      <c r="C22" s="349"/>
      <c r="D22" s="349"/>
      <c r="E22" s="349"/>
      <c r="F22" s="349"/>
      <c r="G22" s="7">
        <v>305</v>
      </c>
      <c r="H22" s="90"/>
      <c r="I22" s="350" t="s">
        <v>189</v>
      </c>
      <c r="J22" s="350"/>
      <c r="K22" s="351"/>
    </row>
    <row r="23" spans="1:11" ht="18.45" customHeight="1">
      <c r="A23" s="352" t="s">
        <v>19</v>
      </c>
      <c r="B23" s="353"/>
      <c r="C23" s="353"/>
      <c r="D23" s="353"/>
      <c r="E23" s="353"/>
      <c r="F23" s="353"/>
      <c r="G23" s="353"/>
      <c r="H23" s="353"/>
      <c r="I23" s="353"/>
      <c r="J23" s="353"/>
      <c r="K23" s="354"/>
    </row>
    <row r="24" spans="1:11" ht="18.45" customHeight="1">
      <c r="A24" s="355" t="s">
        <v>20</v>
      </c>
      <c r="B24" s="356"/>
      <c r="C24" s="356"/>
      <c r="D24" s="356"/>
      <c r="E24" s="356"/>
      <c r="F24" s="356"/>
      <c r="G24" s="5">
        <v>3143</v>
      </c>
      <c r="H24" s="89"/>
      <c r="I24" s="357" t="s">
        <v>278</v>
      </c>
      <c r="J24" s="358"/>
      <c r="K24" s="359"/>
    </row>
    <row r="25" spans="1:11" ht="18.45" customHeight="1" thickBot="1">
      <c r="A25" s="318" t="s">
        <v>336</v>
      </c>
      <c r="B25" s="319"/>
      <c r="C25" s="319"/>
      <c r="D25" s="319"/>
      <c r="E25" s="319"/>
      <c r="F25" s="319"/>
      <c r="G25" s="8">
        <v>4620</v>
      </c>
      <c r="H25" s="90"/>
      <c r="I25" s="360"/>
      <c r="J25" s="361"/>
      <c r="K25" s="362"/>
    </row>
    <row r="26" spans="1:11" ht="18.45" customHeight="1">
      <c r="A26" s="345" t="s">
        <v>21</v>
      </c>
      <c r="B26" s="346"/>
      <c r="C26" s="346"/>
      <c r="D26" s="346"/>
      <c r="E26" s="346"/>
      <c r="F26" s="346"/>
      <c r="G26" s="346"/>
      <c r="H26" s="346"/>
      <c r="I26" s="346"/>
      <c r="J26" s="346"/>
      <c r="K26" s="347"/>
    </row>
    <row r="27" spans="1:11" ht="18.45" customHeight="1">
      <c r="A27" s="303" t="s">
        <v>186</v>
      </c>
      <c r="B27" s="304"/>
      <c r="C27" s="304"/>
      <c r="D27" s="304"/>
      <c r="E27" s="304"/>
      <c r="F27" s="305"/>
      <c r="G27" s="5">
        <v>6500</v>
      </c>
      <c r="H27" s="89"/>
      <c r="I27" s="309" t="s">
        <v>307</v>
      </c>
      <c r="J27" s="310"/>
      <c r="K27" s="311"/>
    </row>
    <row r="28" spans="1:11" ht="18.45" customHeight="1">
      <c r="A28" s="303" t="s">
        <v>355</v>
      </c>
      <c r="B28" s="304"/>
      <c r="C28" s="304"/>
      <c r="D28" s="304"/>
      <c r="E28" s="304"/>
      <c r="F28" s="305"/>
      <c r="G28" s="5">
        <v>4500</v>
      </c>
      <c r="H28" s="89"/>
      <c r="I28" s="312"/>
      <c r="J28" s="313"/>
      <c r="K28" s="314"/>
    </row>
    <row r="29" spans="1:11" ht="18.45" customHeight="1">
      <c r="A29" s="306" t="s">
        <v>3</v>
      </c>
      <c r="B29" s="307"/>
      <c r="C29" s="307"/>
      <c r="D29" s="307"/>
      <c r="E29" s="307"/>
      <c r="F29" s="308"/>
      <c r="G29" s="5">
        <v>4600</v>
      </c>
      <c r="H29" s="89"/>
      <c r="I29" s="312"/>
      <c r="J29" s="313"/>
      <c r="K29" s="314"/>
    </row>
    <row r="30" spans="1:11" ht="18.45" customHeight="1" thickBot="1">
      <c r="A30" s="318" t="s">
        <v>22</v>
      </c>
      <c r="B30" s="319"/>
      <c r="C30" s="319"/>
      <c r="D30" s="319"/>
      <c r="E30" s="319"/>
      <c r="F30" s="319"/>
      <c r="G30" s="8" t="s">
        <v>330</v>
      </c>
      <c r="H30" s="90"/>
      <c r="I30" s="315"/>
      <c r="J30" s="316"/>
      <c r="K30" s="317"/>
    </row>
    <row r="31" spans="1:11">
      <c r="A31" s="320"/>
      <c r="B31" s="320"/>
      <c r="C31" s="320"/>
      <c r="D31" s="320"/>
      <c r="E31" s="320"/>
      <c r="F31" s="320"/>
    </row>
    <row r="32" spans="1:11" ht="13.8" thickBot="1">
      <c r="A32" s="321" t="s">
        <v>294</v>
      </c>
      <c r="B32" s="321"/>
      <c r="C32" s="321"/>
      <c r="D32" s="321"/>
      <c r="E32" s="321"/>
      <c r="F32" s="321"/>
      <c r="G32" s="321"/>
      <c r="H32" s="321"/>
      <c r="I32" s="321"/>
      <c r="J32" s="321"/>
      <c r="K32" s="321"/>
    </row>
    <row r="33" spans="1:11" ht="19.95" customHeight="1">
      <c r="A33" s="322" t="s">
        <v>24</v>
      </c>
      <c r="B33" s="323"/>
      <c r="C33" s="113" t="s">
        <v>35</v>
      </c>
      <c r="D33" s="294"/>
      <c r="E33" s="295"/>
      <c r="F33" s="82" t="s">
        <v>279</v>
      </c>
      <c r="G33" s="83"/>
      <c r="H33" s="83"/>
      <c r="I33" s="83"/>
      <c r="J33" s="83"/>
      <c r="K33" s="84"/>
    </row>
    <row r="34" spans="1:11" ht="19.95" customHeight="1">
      <c r="A34" s="324"/>
      <c r="B34" s="325"/>
      <c r="C34" s="326"/>
      <c r="D34" s="327"/>
      <c r="E34" s="327"/>
      <c r="F34" s="327"/>
      <c r="G34" s="327"/>
      <c r="H34" s="327"/>
      <c r="I34" s="327"/>
      <c r="J34" s="327"/>
      <c r="K34" s="328"/>
    </row>
    <row r="35" spans="1:11" ht="19.95" customHeight="1">
      <c r="A35" s="329" t="s">
        <v>300</v>
      </c>
      <c r="B35" s="325"/>
      <c r="C35" s="330"/>
      <c r="D35" s="331"/>
      <c r="E35" s="331"/>
      <c r="F35" s="331"/>
      <c r="G35" s="331"/>
      <c r="H35" s="331"/>
      <c r="I35" s="331"/>
      <c r="J35" s="331"/>
      <c r="K35" s="332"/>
    </row>
    <row r="36" spans="1:11" ht="19.95" customHeight="1">
      <c r="A36" s="324"/>
      <c r="B36" s="325"/>
      <c r="C36" s="114" t="s">
        <v>280</v>
      </c>
      <c r="D36" s="296"/>
      <c r="E36" s="297"/>
      <c r="F36" s="297"/>
      <c r="G36" s="298"/>
      <c r="H36" s="114" t="s">
        <v>281</v>
      </c>
      <c r="I36" s="296"/>
      <c r="J36" s="297"/>
      <c r="K36" s="299"/>
    </row>
    <row r="37" spans="1:11" ht="19.95" customHeight="1">
      <c r="A37" s="333" t="s">
        <v>295</v>
      </c>
      <c r="B37" s="334"/>
      <c r="C37" s="335"/>
      <c r="D37" s="297"/>
      <c r="E37" s="297"/>
      <c r="F37" s="297"/>
      <c r="G37" s="297"/>
      <c r="H37" s="297"/>
      <c r="I37" s="297"/>
      <c r="J37" s="297"/>
      <c r="K37" s="299"/>
    </row>
    <row r="38" spans="1:11" ht="19.95" customHeight="1">
      <c r="A38" s="336" t="s">
        <v>296</v>
      </c>
      <c r="B38" s="337"/>
      <c r="C38" s="338"/>
      <c r="D38" s="339"/>
      <c r="E38" s="340"/>
      <c r="F38" s="110" t="s">
        <v>282</v>
      </c>
      <c r="G38" s="111"/>
      <c r="H38" s="112" t="s">
        <v>283</v>
      </c>
      <c r="I38" s="300"/>
      <c r="J38" s="301"/>
      <c r="K38" s="302"/>
    </row>
    <row r="39" spans="1:11" ht="41.4" customHeight="1" thickBot="1">
      <c r="A39" s="292" t="s">
        <v>298</v>
      </c>
      <c r="B39" s="293"/>
      <c r="C39" s="287"/>
      <c r="D39" s="288"/>
      <c r="E39" s="288"/>
      <c r="F39" s="288"/>
      <c r="G39" s="288"/>
      <c r="H39" s="288"/>
      <c r="I39" s="288"/>
      <c r="J39" s="288"/>
      <c r="K39" s="289"/>
    </row>
    <row r="41" spans="1:11" s="95" customFormat="1">
      <c r="A41" s="291" t="s">
        <v>269</v>
      </c>
      <c r="B41" s="291"/>
      <c r="C41" s="291"/>
      <c r="D41" s="291"/>
      <c r="E41" s="291"/>
      <c r="F41" s="291"/>
      <c r="G41" s="291"/>
      <c r="H41" s="291"/>
      <c r="I41" s="291"/>
      <c r="J41" s="291"/>
      <c r="K41" s="291"/>
    </row>
    <row r="42" spans="1:11" s="95" customFormat="1">
      <c r="A42" s="94" t="s">
        <v>270</v>
      </c>
      <c r="B42" s="94"/>
      <c r="C42" s="94"/>
      <c r="D42" s="94"/>
      <c r="E42" s="94"/>
      <c r="F42" s="94"/>
      <c r="G42" s="94"/>
      <c r="H42" s="94"/>
      <c r="I42" s="94"/>
      <c r="J42" s="94"/>
      <c r="K42" s="94"/>
    </row>
    <row r="43" spans="1:11" s="141" customFormat="1" ht="20.399999999999999" customHeight="1">
      <c r="A43" s="139" t="s">
        <v>327</v>
      </c>
      <c r="B43" s="281" t="s">
        <v>328</v>
      </c>
      <c r="C43" s="140"/>
      <c r="D43" s="140"/>
      <c r="E43" s="282" t="s">
        <v>348</v>
      </c>
      <c r="F43" s="283"/>
      <c r="G43" s="283"/>
      <c r="H43" s="283"/>
      <c r="I43" s="283"/>
      <c r="J43" s="283"/>
      <c r="K43" s="283"/>
    </row>
    <row r="44" spans="1:11" s="142" customFormat="1" ht="15" customHeight="1">
      <c r="A44" s="285" t="s">
        <v>329</v>
      </c>
      <c r="B44" s="285"/>
      <c r="C44" s="285"/>
      <c r="D44" s="285"/>
      <c r="E44" s="285"/>
      <c r="F44" s="285"/>
      <c r="G44" s="285"/>
      <c r="H44" s="285"/>
      <c r="I44" s="285"/>
      <c r="J44" s="285"/>
      <c r="K44" s="285"/>
    </row>
    <row r="45" spans="1:11" s="95" customFormat="1" ht="14.4" customHeight="1">
      <c r="A45" s="96" t="s">
        <v>304</v>
      </c>
    </row>
    <row r="46" spans="1:11" s="95" customFormat="1" ht="14.4" customHeight="1">
      <c r="A46" s="95" t="s">
        <v>273</v>
      </c>
    </row>
    <row r="47" spans="1:11" s="95" customFormat="1" ht="14.4" customHeight="1">
      <c r="A47" s="95" t="s">
        <v>288</v>
      </c>
    </row>
    <row r="48" spans="1:11" s="95" customFormat="1" ht="14.4" customHeight="1">
      <c r="A48" s="95" t="s">
        <v>305</v>
      </c>
    </row>
    <row r="49" spans="1:48" s="95" customFormat="1"/>
    <row r="50" spans="1:48" s="133" customFormat="1" ht="47.4" customHeight="1">
      <c r="A50" s="290" t="s">
        <v>309</v>
      </c>
      <c r="B50" s="290"/>
      <c r="C50" s="290"/>
      <c r="D50" s="290"/>
      <c r="E50" s="290"/>
      <c r="F50" s="290"/>
      <c r="G50" s="290"/>
      <c r="H50" s="290"/>
      <c r="I50" s="290"/>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9"/>
      <c r="AT50" s="9"/>
      <c r="AU50" s="9"/>
      <c r="AV50" s="132"/>
    </row>
    <row r="51" spans="1:48" s="133" customFormat="1" ht="49.95" customHeight="1">
      <c r="A51" s="286" t="s">
        <v>331</v>
      </c>
      <c r="B51" s="286"/>
      <c r="C51" s="286"/>
      <c r="D51" s="286"/>
      <c r="E51" s="286"/>
      <c r="F51" s="286"/>
      <c r="G51" s="286"/>
      <c r="H51" s="286"/>
      <c r="I51" s="286"/>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9"/>
      <c r="AT51" s="9"/>
      <c r="AU51" s="9"/>
      <c r="AV51" s="132"/>
    </row>
    <row r="56" spans="1:48" ht="25.2" customHeight="1"/>
    <row r="57" spans="1:48" ht="25.2" customHeight="1">
      <c r="A57" s="9" t="s">
        <v>277</v>
      </c>
    </row>
    <row r="58" spans="1:48" ht="31.2" customHeight="1"/>
    <row r="59" spans="1:48" ht="36" customHeight="1"/>
    <row r="60" spans="1:48" ht="36" customHeight="1"/>
  </sheetData>
  <sheetProtection sheet="1" objects="1" scenarios="1"/>
  <mergeCells count="66">
    <mergeCell ref="A11:F11"/>
    <mergeCell ref="I11:K11"/>
    <mergeCell ref="A12:F12"/>
    <mergeCell ref="A8:F8"/>
    <mergeCell ref="I8:K8"/>
    <mergeCell ref="A9:F9"/>
    <mergeCell ref="I9:K9"/>
    <mergeCell ref="A10:F10"/>
    <mergeCell ref="I10:K10"/>
    <mergeCell ref="I12:K12"/>
    <mergeCell ref="A1:K3"/>
    <mergeCell ref="A6:F6"/>
    <mergeCell ref="I6:K6"/>
    <mergeCell ref="A7:F7"/>
    <mergeCell ref="I7:K7"/>
    <mergeCell ref="H5:K5"/>
    <mergeCell ref="A13:F13"/>
    <mergeCell ref="I13:K13"/>
    <mergeCell ref="A14:F14"/>
    <mergeCell ref="I14:K14"/>
    <mergeCell ref="A15:F15"/>
    <mergeCell ref="I15:K15"/>
    <mergeCell ref="A16:F16"/>
    <mergeCell ref="I16:K16"/>
    <mergeCell ref="A17:F17"/>
    <mergeCell ref="I17:K17"/>
    <mergeCell ref="A18:F18"/>
    <mergeCell ref="I18:K18"/>
    <mergeCell ref="C37:K37"/>
    <mergeCell ref="A38:B38"/>
    <mergeCell ref="C38:E38"/>
    <mergeCell ref="A19:F19"/>
    <mergeCell ref="I19:K19"/>
    <mergeCell ref="A26:K26"/>
    <mergeCell ref="A20:F20"/>
    <mergeCell ref="I20:K20"/>
    <mergeCell ref="A21:F21"/>
    <mergeCell ref="I21:K21"/>
    <mergeCell ref="A22:F22"/>
    <mergeCell ref="I22:K22"/>
    <mergeCell ref="A23:K23"/>
    <mergeCell ref="A24:F24"/>
    <mergeCell ref="A25:F25"/>
    <mergeCell ref="I24:K25"/>
    <mergeCell ref="D33:E33"/>
    <mergeCell ref="D36:G36"/>
    <mergeCell ref="I36:K36"/>
    <mergeCell ref="I38:K38"/>
    <mergeCell ref="A27:F27"/>
    <mergeCell ref="A28:F28"/>
    <mergeCell ref="A29:F29"/>
    <mergeCell ref="I27:K30"/>
    <mergeCell ref="A30:F30"/>
    <mergeCell ref="A31:F31"/>
    <mergeCell ref="A32:K32"/>
    <mergeCell ref="A33:B34"/>
    <mergeCell ref="C34:K34"/>
    <mergeCell ref="A35:B36"/>
    <mergeCell ref="C35:K35"/>
    <mergeCell ref="A37:B37"/>
    <mergeCell ref="A44:K44"/>
    <mergeCell ref="A51:I51"/>
    <mergeCell ref="C39:K39"/>
    <mergeCell ref="A50:I50"/>
    <mergeCell ref="A41:K41"/>
    <mergeCell ref="A39:B39"/>
  </mergeCells>
  <phoneticPr fontId="10"/>
  <hyperlinks>
    <hyperlink ref="B43" r:id="rId1" xr:uid="{1EC5BA13-602D-4327-BA8C-D1D612196482}"/>
  </hyperlinks>
  <printOptions horizontalCentered="1"/>
  <pageMargins left="0.23622047244094491" right="0.23622047244094491" top="0.74803149606299213" bottom="0.74803149606299213" header="0.31496062992125984" footer="0.31496062992125984"/>
  <pageSetup paperSize="9" scale="7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92D1-8E21-4DB5-9E70-73B9FB5FB01A}">
  <sheetPr codeName="Sheet11">
    <tabColor rgb="FFFF0000"/>
    <pageSetUpPr fitToPage="1"/>
  </sheetPr>
  <dimension ref="A1:CQ80"/>
  <sheetViews>
    <sheetView showGridLines="0" zoomScaleNormal="100" zoomScaleSheetLayoutView="100" workbookViewId="0">
      <selection sqref="A1:K3"/>
    </sheetView>
  </sheetViews>
  <sheetFormatPr defaultColWidth="8.88671875" defaultRowHeight="13.2"/>
  <cols>
    <col min="1" max="2" width="11.6640625" style="118" customWidth="1"/>
    <col min="3" max="8" width="10.77734375" style="118" customWidth="1"/>
    <col min="9" max="9" width="10.5546875" style="118" bestFit="1" customWidth="1"/>
    <col min="10" max="11" width="8.88671875" style="118"/>
    <col min="12" max="12" width="3.77734375" style="118" customWidth="1"/>
    <col min="13" max="13" width="7.5546875" style="119" customWidth="1"/>
    <col min="14" max="14" width="14.44140625" style="119" customWidth="1"/>
    <col min="15" max="15" width="14.88671875" style="119" bestFit="1" customWidth="1"/>
    <col min="16" max="16" width="10" style="120" customWidth="1"/>
    <col min="17" max="17" width="12.33203125" style="118" customWidth="1"/>
    <col min="18" max="18" width="10" style="118" customWidth="1"/>
    <col min="19" max="19" width="12.33203125" style="118" customWidth="1"/>
    <col min="20" max="20" width="10.77734375" style="118" customWidth="1"/>
    <col min="21" max="31" width="8.88671875" style="118"/>
    <col min="32" max="32" width="10.21875" style="118" bestFit="1" customWidth="1"/>
    <col min="33" max="16384" width="8.88671875" style="118"/>
  </cols>
  <sheetData>
    <row r="1" spans="1:95">
      <c r="A1" s="448" t="s">
        <v>302</v>
      </c>
      <c r="B1" s="448"/>
      <c r="C1" s="448"/>
      <c r="D1" s="448"/>
      <c r="E1" s="448"/>
      <c r="F1" s="448"/>
      <c r="G1" s="448"/>
      <c r="H1" s="448"/>
      <c r="I1" s="448"/>
      <c r="J1" s="448"/>
      <c r="K1" s="448"/>
      <c r="L1" s="146"/>
      <c r="M1" s="147"/>
      <c r="N1" s="147"/>
      <c r="O1" s="147"/>
      <c r="P1" s="148"/>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row>
    <row r="2" spans="1:95">
      <c r="A2" s="448"/>
      <c r="B2" s="448"/>
      <c r="C2" s="448"/>
      <c r="D2" s="448"/>
      <c r="E2" s="448"/>
      <c r="F2" s="448"/>
      <c r="G2" s="448"/>
      <c r="H2" s="448"/>
      <c r="I2" s="448"/>
      <c r="J2" s="448"/>
      <c r="K2" s="448"/>
      <c r="L2" s="146"/>
      <c r="M2" s="147"/>
      <c r="N2" s="147"/>
      <c r="O2" s="147"/>
      <c r="P2" s="148"/>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row>
    <row r="3" spans="1:95" ht="13.8" thickBot="1">
      <c r="A3" s="448"/>
      <c r="B3" s="448"/>
      <c r="C3" s="448"/>
      <c r="D3" s="448"/>
      <c r="E3" s="448"/>
      <c r="F3" s="448"/>
      <c r="G3" s="448"/>
      <c r="H3" s="448"/>
      <c r="I3" s="448"/>
      <c r="J3" s="448"/>
      <c r="K3" s="448"/>
      <c r="L3" s="146"/>
      <c r="M3" s="147"/>
      <c r="N3" s="147"/>
      <c r="O3" s="147"/>
      <c r="P3" s="148"/>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row>
    <row r="4" spans="1:95" ht="24.6" thickTop="1" thickBot="1">
      <c r="C4" s="145"/>
      <c r="D4" s="145"/>
      <c r="E4" s="145"/>
      <c r="F4" s="145"/>
      <c r="G4" s="145"/>
      <c r="H4" s="145"/>
      <c r="I4" s="145"/>
      <c r="J4" s="145"/>
      <c r="K4" s="145"/>
      <c r="L4" s="370" t="s">
        <v>185</v>
      </c>
      <c r="M4" s="371"/>
      <c r="N4" s="149"/>
      <c r="O4" s="147"/>
      <c r="P4" s="148"/>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row>
    <row r="5" spans="1:95" ht="14.4" thickTop="1" thickBot="1">
      <c r="A5" s="146"/>
      <c r="B5" s="146"/>
      <c r="C5" s="146"/>
      <c r="D5" s="146"/>
      <c r="E5" s="146"/>
      <c r="F5" s="146"/>
      <c r="G5" s="150" t="s">
        <v>271</v>
      </c>
      <c r="H5" s="453" t="str">
        <f>非会員用申込書!$H$5</f>
        <v>年　　月　　日</v>
      </c>
      <c r="I5" s="453"/>
      <c r="J5" s="453"/>
      <c r="K5" s="453"/>
      <c r="L5" s="146"/>
      <c r="M5" s="147"/>
      <c r="N5" s="147"/>
      <c r="O5" s="147"/>
      <c r="P5" s="148"/>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row>
    <row r="6" spans="1:95" s="119" customFormat="1" ht="25.8" customHeight="1" thickBot="1">
      <c r="A6" s="449" t="s">
        <v>4</v>
      </c>
      <c r="B6" s="450"/>
      <c r="C6" s="450"/>
      <c r="D6" s="450"/>
      <c r="E6" s="450"/>
      <c r="F6" s="450"/>
      <c r="G6" s="151" t="s">
        <v>267</v>
      </c>
      <c r="H6" s="152" t="s">
        <v>6</v>
      </c>
      <c r="I6" s="451" t="s">
        <v>7</v>
      </c>
      <c r="J6" s="451"/>
      <c r="K6" s="452"/>
      <c r="L6" s="153"/>
      <c r="M6" s="147"/>
      <c r="N6" s="154" t="s">
        <v>40</v>
      </c>
      <c r="O6" s="155"/>
      <c r="P6" s="156" t="s">
        <v>265</v>
      </c>
      <c r="Q6" s="156" t="s">
        <v>39</v>
      </c>
      <c r="R6" s="157" t="s">
        <v>266</v>
      </c>
      <c r="S6" s="157" t="s">
        <v>284</v>
      </c>
      <c r="T6" s="158"/>
      <c r="U6" s="378" t="s">
        <v>4</v>
      </c>
      <c r="V6" s="379"/>
      <c r="W6" s="379"/>
      <c r="X6" s="379"/>
      <c r="Y6" s="379"/>
      <c r="Z6" s="379"/>
      <c r="AA6" s="269" t="s">
        <v>267</v>
      </c>
      <c r="AB6" s="270" t="s">
        <v>6</v>
      </c>
      <c r="AC6" s="158"/>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row>
    <row r="7" spans="1:95" ht="18" customHeight="1">
      <c r="A7" s="390" t="s">
        <v>8</v>
      </c>
      <c r="B7" s="391"/>
      <c r="C7" s="391"/>
      <c r="D7" s="391"/>
      <c r="E7" s="391"/>
      <c r="F7" s="391"/>
      <c r="G7" s="159">
        <v>7000</v>
      </c>
      <c r="H7" s="160" t="str">
        <f>IF(非会員用申込書!$H7="","",非会員用申込書!$H7)</f>
        <v/>
      </c>
      <c r="I7" s="386" t="s">
        <v>165</v>
      </c>
      <c r="J7" s="386"/>
      <c r="K7" s="387"/>
      <c r="L7" s="153"/>
      <c r="M7" s="147"/>
      <c r="N7" s="161" t="str">
        <f t="shared" ref="N7:N22" si="0">IF(H7="","",H7*G7)</f>
        <v/>
      </c>
      <c r="O7" s="148"/>
      <c r="P7" s="162">
        <v>150</v>
      </c>
      <c r="Q7" s="163" t="str">
        <f t="shared" ref="Q7:Q22" si="1">IF(H7="","",H7*P7)</f>
        <v/>
      </c>
      <c r="R7" s="164">
        <v>1580</v>
      </c>
      <c r="S7" s="163" t="str">
        <f t="shared" ref="S7:S22" si="2">IF(H7="","",H7*R7)</f>
        <v/>
      </c>
      <c r="T7" s="146"/>
      <c r="U7" s="146" t="str" cm="1">
        <f t="array" ref="U7:AB8">_xlfn._xlws.FILTER($A$7:$H$32,$H$7:$H$32&lt;&gt;"","")</f>
        <v xml:space="preserve">送 料   </v>
      </c>
      <c r="V7" s="146">
        <v>0</v>
      </c>
      <c r="W7" s="146">
        <v>0</v>
      </c>
      <c r="X7" s="146">
        <v>0</v>
      </c>
      <c r="Y7" s="146">
        <v>0</v>
      </c>
      <c r="Z7" s="146">
        <v>0</v>
      </c>
      <c r="AA7" s="146">
        <v>0</v>
      </c>
      <c r="AB7" s="146">
        <v>1</v>
      </c>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row>
    <row r="8" spans="1:95" ht="18" customHeight="1">
      <c r="A8" s="390" t="s">
        <v>34</v>
      </c>
      <c r="B8" s="391"/>
      <c r="C8" s="391"/>
      <c r="D8" s="391"/>
      <c r="E8" s="391"/>
      <c r="F8" s="391"/>
      <c r="G8" s="159">
        <v>4500</v>
      </c>
      <c r="H8" s="160" t="str">
        <f>IF(非会員用申込書!$H8="","",非会員用申込書!$H8)</f>
        <v/>
      </c>
      <c r="I8" s="386"/>
      <c r="J8" s="386"/>
      <c r="K8" s="387"/>
      <c r="L8" s="153"/>
      <c r="M8" s="147"/>
      <c r="N8" s="161" t="str">
        <f t="shared" si="0"/>
        <v/>
      </c>
      <c r="O8" s="148"/>
      <c r="P8" s="162">
        <v>13</v>
      </c>
      <c r="Q8" s="163" t="str">
        <f t="shared" si="1"/>
        <v/>
      </c>
      <c r="R8" s="164">
        <v>680</v>
      </c>
      <c r="S8" s="163" t="str">
        <f t="shared" si="2"/>
        <v/>
      </c>
      <c r="T8" s="146"/>
      <c r="U8" s="146" t="str">
        <v>以下余白　</v>
      </c>
      <c r="V8" s="146">
        <v>0</v>
      </c>
      <c r="W8" s="146">
        <v>0</v>
      </c>
      <c r="X8" s="146">
        <v>0</v>
      </c>
      <c r="Y8" s="146">
        <v>0</v>
      </c>
      <c r="Z8" s="146">
        <v>0</v>
      </c>
      <c r="AA8" s="146" t="str">
        <v xml:space="preserve"> </v>
      </c>
      <c r="AB8" s="146" t="str">
        <v xml:space="preserve"> </v>
      </c>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row>
    <row r="9" spans="1:95" ht="18" customHeight="1">
      <c r="A9" s="390" t="s">
        <v>9</v>
      </c>
      <c r="B9" s="391"/>
      <c r="C9" s="391"/>
      <c r="D9" s="391"/>
      <c r="E9" s="391"/>
      <c r="F9" s="391"/>
      <c r="G9" s="159">
        <v>4500</v>
      </c>
      <c r="H9" s="160" t="str">
        <f>IF(非会員用申込書!$H9="","",非会員用申込書!$H9)</f>
        <v/>
      </c>
      <c r="I9" s="386" t="s">
        <v>164</v>
      </c>
      <c r="J9" s="386"/>
      <c r="K9" s="387"/>
      <c r="L9" s="153"/>
      <c r="M9" s="147"/>
      <c r="N9" s="161" t="str">
        <f t="shared" si="0"/>
        <v/>
      </c>
      <c r="O9" s="148"/>
      <c r="P9" s="162">
        <v>10</v>
      </c>
      <c r="Q9" s="163" t="str">
        <f t="shared" si="1"/>
        <v/>
      </c>
      <c r="R9" s="164">
        <v>480</v>
      </c>
      <c r="S9" s="163" t="str">
        <f t="shared" si="2"/>
        <v/>
      </c>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row>
    <row r="10" spans="1:95" ht="18" customHeight="1">
      <c r="A10" s="390" t="s">
        <v>350</v>
      </c>
      <c r="B10" s="391"/>
      <c r="C10" s="391"/>
      <c r="D10" s="391"/>
      <c r="E10" s="391"/>
      <c r="F10" s="391"/>
      <c r="G10" s="159">
        <v>3400</v>
      </c>
      <c r="H10" s="160" t="str">
        <f>IF(非会員用申込書!$H10="","",非会員用申込書!$H10)</f>
        <v/>
      </c>
      <c r="I10" s="386"/>
      <c r="J10" s="386"/>
      <c r="K10" s="387"/>
      <c r="L10" s="153"/>
      <c r="M10" s="147"/>
      <c r="N10" s="161" t="str">
        <f t="shared" si="0"/>
        <v/>
      </c>
      <c r="O10" s="148"/>
      <c r="P10" s="162">
        <v>18</v>
      </c>
      <c r="Q10" s="163" t="str">
        <f t="shared" si="1"/>
        <v/>
      </c>
      <c r="R10" s="164">
        <v>1000</v>
      </c>
      <c r="S10" s="163" t="str">
        <f t="shared" si="2"/>
        <v/>
      </c>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row>
    <row r="11" spans="1:95" ht="18" customHeight="1">
      <c r="A11" s="390" t="s">
        <v>10</v>
      </c>
      <c r="B11" s="391"/>
      <c r="C11" s="391"/>
      <c r="D11" s="391"/>
      <c r="E11" s="391"/>
      <c r="F11" s="391"/>
      <c r="G11" s="159">
        <v>3200</v>
      </c>
      <c r="H11" s="160" t="str">
        <f>IF(非会員用申込書!$H11="","",非会員用申込書!$H11)</f>
        <v/>
      </c>
      <c r="I11" s="386"/>
      <c r="J11" s="386"/>
      <c r="K11" s="387"/>
      <c r="L11" s="153"/>
      <c r="M11" s="147"/>
      <c r="N11" s="161" t="str">
        <f t="shared" si="0"/>
        <v/>
      </c>
      <c r="O11" s="148"/>
      <c r="P11" s="162">
        <v>8</v>
      </c>
      <c r="Q11" s="163" t="str">
        <f t="shared" si="1"/>
        <v/>
      </c>
      <c r="R11" s="164">
        <v>400</v>
      </c>
      <c r="S11" s="163" t="str">
        <f t="shared" si="2"/>
        <v/>
      </c>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row>
    <row r="12" spans="1:95" ht="18" customHeight="1">
      <c r="A12" s="390" t="s">
        <v>11</v>
      </c>
      <c r="B12" s="391"/>
      <c r="C12" s="391"/>
      <c r="D12" s="391"/>
      <c r="E12" s="391"/>
      <c r="F12" s="391"/>
      <c r="G12" s="159">
        <v>3500</v>
      </c>
      <c r="H12" s="160" t="str">
        <f>IF(非会員用申込書!$H12="","",非会員用申込書!$H12)</f>
        <v/>
      </c>
      <c r="I12" s="386" t="s">
        <v>164</v>
      </c>
      <c r="J12" s="386"/>
      <c r="K12" s="387"/>
      <c r="L12" s="153"/>
      <c r="M12" s="147"/>
      <c r="N12" s="161" t="str">
        <f t="shared" si="0"/>
        <v/>
      </c>
      <c r="O12" s="148"/>
      <c r="P12" s="162">
        <v>13</v>
      </c>
      <c r="Q12" s="163" t="str">
        <f t="shared" si="1"/>
        <v/>
      </c>
      <c r="R12" s="164">
        <v>820</v>
      </c>
      <c r="S12" s="163" t="str">
        <f t="shared" si="2"/>
        <v/>
      </c>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row>
    <row r="13" spans="1:95" ht="18" customHeight="1">
      <c r="A13" s="390" t="s">
        <v>333</v>
      </c>
      <c r="B13" s="391"/>
      <c r="C13" s="391"/>
      <c r="D13" s="391"/>
      <c r="E13" s="391"/>
      <c r="F13" s="391"/>
      <c r="G13" s="159">
        <v>3600</v>
      </c>
      <c r="H13" s="160" t="str">
        <f>IF(非会員用申込書!$H13="","",非会員用申込書!$H13)</f>
        <v/>
      </c>
      <c r="I13" s="386" t="s">
        <v>164</v>
      </c>
      <c r="J13" s="386"/>
      <c r="K13" s="387"/>
      <c r="L13" s="153"/>
      <c r="M13" s="147"/>
      <c r="N13" s="161" t="str">
        <f t="shared" si="0"/>
        <v/>
      </c>
      <c r="O13" s="148"/>
      <c r="P13" s="162">
        <v>15</v>
      </c>
      <c r="Q13" s="163" t="str">
        <f t="shared" si="1"/>
        <v/>
      </c>
      <c r="R13" s="164">
        <v>760</v>
      </c>
      <c r="S13" s="163" t="str">
        <f t="shared" si="2"/>
        <v/>
      </c>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row>
    <row r="14" spans="1:95" ht="18" customHeight="1">
      <c r="A14" s="404" t="s">
        <v>351</v>
      </c>
      <c r="B14" s="405"/>
      <c r="C14" s="405"/>
      <c r="D14" s="405"/>
      <c r="E14" s="405"/>
      <c r="F14" s="406"/>
      <c r="G14" s="159">
        <v>2300</v>
      </c>
      <c r="H14" s="160" t="str">
        <f>IF(非会員用申込書!$H14="","",非会員用申込書!$H14)</f>
        <v/>
      </c>
      <c r="I14" s="386"/>
      <c r="J14" s="386"/>
      <c r="K14" s="387"/>
      <c r="L14" s="146"/>
      <c r="M14" s="147"/>
      <c r="N14" s="161" t="str">
        <f t="shared" si="0"/>
        <v/>
      </c>
      <c r="O14" s="148"/>
      <c r="P14" s="162">
        <v>12</v>
      </c>
      <c r="Q14" s="163" t="str">
        <f t="shared" si="1"/>
        <v/>
      </c>
      <c r="R14" s="164">
        <v>620</v>
      </c>
      <c r="S14" s="163" t="str">
        <f t="shared" si="2"/>
        <v/>
      </c>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row>
    <row r="15" spans="1:95" ht="18" customHeight="1">
      <c r="A15" s="404" t="s">
        <v>335</v>
      </c>
      <c r="B15" s="405"/>
      <c r="C15" s="405"/>
      <c r="D15" s="405"/>
      <c r="E15" s="405"/>
      <c r="F15" s="406"/>
      <c r="G15" s="159">
        <v>2000</v>
      </c>
      <c r="H15" s="160" t="str">
        <f>IF(非会員用申込書!$H15="","",非会員用申込書!$H15)</f>
        <v/>
      </c>
      <c r="I15" s="386"/>
      <c r="J15" s="386"/>
      <c r="K15" s="387"/>
      <c r="L15" s="146"/>
      <c r="M15" s="147"/>
      <c r="N15" s="161" t="str">
        <f t="shared" si="0"/>
        <v/>
      </c>
      <c r="O15" s="148"/>
      <c r="P15" s="162">
        <v>9</v>
      </c>
      <c r="Q15" s="163" t="str">
        <f t="shared" si="1"/>
        <v/>
      </c>
      <c r="R15" s="164">
        <v>480</v>
      </c>
      <c r="S15" s="163" t="str">
        <f t="shared" si="2"/>
        <v/>
      </c>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row>
    <row r="16" spans="1:95" ht="18" customHeight="1">
      <c r="A16" s="390" t="s">
        <v>12</v>
      </c>
      <c r="B16" s="391"/>
      <c r="C16" s="391"/>
      <c r="D16" s="391"/>
      <c r="E16" s="391"/>
      <c r="F16" s="391"/>
      <c r="G16" s="159">
        <v>70</v>
      </c>
      <c r="H16" s="160" t="str">
        <f>IF(非会員用申込書!$H16="","",非会員用申込書!$H16)</f>
        <v/>
      </c>
      <c r="I16" s="386"/>
      <c r="J16" s="386"/>
      <c r="K16" s="387"/>
      <c r="L16" s="146"/>
      <c r="M16" s="147"/>
      <c r="N16" s="161" t="str">
        <f t="shared" si="0"/>
        <v/>
      </c>
      <c r="O16" s="148"/>
      <c r="P16" s="280">
        <v>1.5</v>
      </c>
      <c r="Q16" s="163" t="str">
        <f t="shared" si="1"/>
        <v/>
      </c>
      <c r="R16" s="164">
        <v>20</v>
      </c>
      <c r="S16" s="163" t="str">
        <f t="shared" si="2"/>
        <v/>
      </c>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row>
    <row r="17" spans="1:95" ht="18" customHeight="1">
      <c r="A17" s="390" t="s">
        <v>13</v>
      </c>
      <c r="B17" s="391"/>
      <c r="C17" s="391"/>
      <c r="D17" s="391"/>
      <c r="E17" s="391"/>
      <c r="F17" s="391"/>
      <c r="G17" s="159">
        <v>70</v>
      </c>
      <c r="H17" s="160" t="str">
        <f>IF(非会員用申込書!$H17="","",非会員用申込書!$H17)</f>
        <v/>
      </c>
      <c r="I17" s="386"/>
      <c r="J17" s="386"/>
      <c r="K17" s="387"/>
      <c r="L17" s="146"/>
      <c r="M17" s="147"/>
      <c r="N17" s="161" t="str">
        <f t="shared" si="0"/>
        <v/>
      </c>
      <c r="O17" s="148"/>
      <c r="P17" s="280">
        <v>1.5</v>
      </c>
      <c r="Q17" s="163" t="str">
        <f t="shared" si="1"/>
        <v/>
      </c>
      <c r="R17" s="164">
        <v>20</v>
      </c>
      <c r="S17" s="163" t="str">
        <f t="shared" si="2"/>
        <v/>
      </c>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row>
    <row r="18" spans="1:95" ht="18" customHeight="1">
      <c r="A18" s="390" t="s">
        <v>14</v>
      </c>
      <c r="B18" s="391"/>
      <c r="C18" s="391"/>
      <c r="D18" s="391"/>
      <c r="E18" s="391"/>
      <c r="F18" s="391"/>
      <c r="G18" s="159">
        <v>70</v>
      </c>
      <c r="H18" s="160" t="str">
        <f>IF(非会員用申込書!$H18="","",非会員用申込書!$H18)</f>
        <v/>
      </c>
      <c r="I18" s="386"/>
      <c r="J18" s="386"/>
      <c r="K18" s="387"/>
      <c r="L18" s="146"/>
      <c r="M18" s="147"/>
      <c r="N18" s="161" t="str">
        <f t="shared" si="0"/>
        <v/>
      </c>
      <c r="O18" s="148"/>
      <c r="P18" s="280">
        <v>1.5</v>
      </c>
      <c r="Q18" s="163" t="str">
        <f t="shared" si="1"/>
        <v/>
      </c>
      <c r="R18" s="164">
        <v>20</v>
      </c>
      <c r="S18" s="163" t="str">
        <f t="shared" si="2"/>
        <v/>
      </c>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row>
    <row r="19" spans="1:95" ht="18" customHeight="1">
      <c r="A19" s="384" t="s">
        <v>15</v>
      </c>
      <c r="B19" s="385"/>
      <c r="C19" s="385"/>
      <c r="D19" s="385"/>
      <c r="E19" s="385"/>
      <c r="F19" s="385"/>
      <c r="G19" s="159">
        <v>61</v>
      </c>
      <c r="H19" s="160" t="str">
        <f>IF(非会員用申込書!$H19="","",非会員用申込書!$H19)</f>
        <v/>
      </c>
      <c r="I19" s="386"/>
      <c r="J19" s="386"/>
      <c r="K19" s="387"/>
      <c r="L19" s="146"/>
      <c r="M19" s="147"/>
      <c r="N19" s="161" t="str">
        <f t="shared" si="0"/>
        <v/>
      </c>
      <c r="O19" s="148"/>
      <c r="P19" s="280">
        <v>1.5</v>
      </c>
      <c r="Q19" s="163" t="str">
        <f t="shared" si="1"/>
        <v/>
      </c>
      <c r="R19" s="164">
        <v>20</v>
      </c>
      <c r="S19" s="163" t="str">
        <f t="shared" si="2"/>
        <v/>
      </c>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row>
    <row r="20" spans="1:95" ht="18" customHeight="1">
      <c r="A20" s="384" t="s">
        <v>352</v>
      </c>
      <c r="B20" s="385"/>
      <c r="C20" s="385"/>
      <c r="D20" s="385"/>
      <c r="E20" s="385"/>
      <c r="F20" s="385"/>
      <c r="G20" s="159">
        <v>82</v>
      </c>
      <c r="H20" s="160" t="str">
        <f>IF(非会員用申込書!$H20="","",非会員用申込書!$H20)</f>
        <v/>
      </c>
      <c r="I20" s="386"/>
      <c r="J20" s="386"/>
      <c r="K20" s="387"/>
      <c r="L20" s="146"/>
      <c r="M20" s="147"/>
      <c r="N20" s="161" t="str">
        <f t="shared" si="0"/>
        <v/>
      </c>
      <c r="O20" s="148"/>
      <c r="P20" s="280">
        <v>1.5</v>
      </c>
      <c r="Q20" s="163" t="str">
        <f t="shared" si="1"/>
        <v/>
      </c>
      <c r="R20" s="164">
        <v>20</v>
      </c>
      <c r="S20" s="163" t="str">
        <f t="shared" si="2"/>
        <v/>
      </c>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c r="CK20" s="146"/>
      <c r="CL20" s="146"/>
      <c r="CM20" s="146"/>
      <c r="CN20" s="146"/>
      <c r="CO20" s="146"/>
      <c r="CP20" s="146"/>
      <c r="CQ20" s="146"/>
    </row>
    <row r="21" spans="1:95" ht="18" customHeight="1">
      <c r="A21" s="384" t="s">
        <v>17</v>
      </c>
      <c r="B21" s="385"/>
      <c r="C21" s="385"/>
      <c r="D21" s="385"/>
      <c r="E21" s="385"/>
      <c r="F21" s="385"/>
      <c r="G21" s="159">
        <v>305</v>
      </c>
      <c r="H21" s="160" t="str">
        <f>IF(非会員用申込書!$H21="","",非会員用申込書!$H21)</f>
        <v/>
      </c>
      <c r="I21" s="386"/>
      <c r="J21" s="386"/>
      <c r="K21" s="387"/>
      <c r="L21" s="146"/>
      <c r="M21" s="147"/>
      <c r="N21" s="161" t="str">
        <f t="shared" si="0"/>
        <v/>
      </c>
      <c r="O21" s="148"/>
      <c r="P21" s="162">
        <v>2</v>
      </c>
      <c r="Q21" s="163" t="str">
        <f t="shared" si="1"/>
        <v/>
      </c>
      <c r="R21" s="164">
        <v>60</v>
      </c>
      <c r="S21" s="163" t="str">
        <f t="shared" si="2"/>
        <v/>
      </c>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146"/>
      <c r="CN21" s="146"/>
      <c r="CO21" s="146"/>
      <c r="CP21" s="146"/>
      <c r="CQ21" s="146"/>
    </row>
    <row r="22" spans="1:95" ht="18" customHeight="1" thickBot="1">
      <c r="A22" s="392" t="s">
        <v>18</v>
      </c>
      <c r="B22" s="393"/>
      <c r="C22" s="393"/>
      <c r="D22" s="393"/>
      <c r="E22" s="393"/>
      <c r="F22" s="393"/>
      <c r="G22" s="165">
        <v>305</v>
      </c>
      <c r="H22" s="160" t="str">
        <f>IF(非会員用申込書!$H22="","",非会員用申込書!$H22)</f>
        <v/>
      </c>
      <c r="I22" s="394"/>
      <c r="J22" s="394"/>
      <c r="K22" s="395"/>
      <c r="L22" s="146"/>
      <c r="M22" s="147"/>
      <c r="N22" s="161" t="str">
        <f t="shared" si="0"/>
        <v/>
      </c>
      <c r="O22" s="148"/>
      <c r="P22" s="162">
        <v>2</v>
      </c>
      <c r="Q22" s="163" t="str">
        <f t="shared" si="1"/>
        <v/>
      </c>
      <c r="R22" s="166">
        <v>60</v>
      </c>
      <c r="S22" s="163" t="str">
        <f t="shared" si="2"/>
        <v/>
      </c>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6"/>
      <c r="CI22" s="146"/>
      <c r="CJ22" s="146"/>
      <c r="CK22" s="146"/>
      <c r="CL22" s="146"/>
      <c r="CM22" s="146"/>
      <c r="CN22" s="146"/>
      <c r="CO22" s="146"/>
      <c r="CP22" s="146"/>
      <c r="CQ22" s="146"/>
    </row>
    <row r="23" spans="1:95" ht="18" customHeight="1">
      <c r="A23" s="380" t="s">
        <v>263</v>
      </c>
      <c r="B23" s="381"/>
      <c r="C23" s="381"/>
      <c r="D23" s="381"/>
      <c r="E23" s="381"/>
      <c r="F23" s="381"/>
      <c r="G23" s="167"/>
      <c r="H23" s="168"/>
      <c r="I23" s="169"/>
      <c r="J23" s="169"/>
      <c r="K23" s="170"/>
      <c r="L23" s="146"/>
      <c r="M23" s="147"/>
      <c r="N23" s="171"/>
      <c r="O23" s="148"/>
      <c r="P23" s="172"/>
      <c r="Q23" s="172"/>
      <c r="R23" s="172"/>
      <c r="S23" s="172"/>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c r="CF23" s="146"/>
      <c r="CG23" s="146"/>
      <c r="CH23" s="146"/>
      <c r="CI23" s="146"/>
      <c r="CJ23" s="146"/>
      <c r="CK23" s="146"/>
      <c r="CL23" s="146"/>
      <c r="CM23" s="146"/>
      <c r="CN23" s="146"/>
      <c r="CO23" s="146"/>
      <c r="CP23" s="146"/>
      <c r="CQ23" s="146"/>
    </row>
    <row r="24" spans="1:95" ht="18" customHeight="1">
      <c r="A24" s="396" t="s">
        <v>303</v>
      </c>
      <c r="B24" s="397"/>
      <c r="C24" s="397"/>
      <c r="D24" s="397"/>
      <c r="E24" s="397"/>
      <c r="F24" s="397"/>
      <c r="G24" s="173" t="str">
        <f>IF(非会員用申込書!$H24="","3,143 ","メール依頼 ")</f>
        <v xml:space="preserve">3,143 </v>
      </c>
      <c r="H24" s="174"/>
      <c r="I24" s="398" t="s">
        <v>310</v>
      </c>
      <c r="J24" s="399"/>
      <c r="K24" s="400"/>
      <c r="L24" s="175"/>
      <c r="M24" s="147"/>
      <c r="N24" s="176"/>
      <c r="O24" s="148"/>
      <c r="P24" s="485" t="s">
        <v>287</v>
      </c>
      <c r="Q24" s="177"/>
      <c r="R24" s="487" t="s">
        <v>287</v>
      </c>
      <c r="S24" s="177"/>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c r="CK24" s="146"/>
      <c r="CL24" s="146"/>
      <c r="CM24" s="146"/>
      <c r="CN24" s="146"/>
      <c r="CO24" s="146"/>
      <c r="CP24" s="146"/>
      <c r="CQ24" s="146"/>
    </row>
    <row r="25" spans="1:95" ht="18" customHeight="1" thickBot="1">
      <c r="A25" s="388" t="s">
        <v>337</v>
      </c>
      <c r="B25" s="389"/>
      <c r="C25" s="389"/>
      <c r="D25" s="389"/>
      <c r="E25" s="389"/>
      <c r="F25" s="389"/>
      <c r="G25" s="178" t="str">
        <f>IF(非会員用申込書!$H25="","4,620 ","メール依頼 ")</f>
        <v xml:space="preserve">4,620 </v>
      </c>
      <c r="H25" s="174"/>
      <c r="I25" s="401"/>
      <c r="J25" s="402"/>
      <c r="K25" s="403"/>
      <c r="L25" s="175"/>
      <c r="M25" s="147"/>
      <c r="N25" s="176"/>
      <c r="O25" s="148"/>
      <c r="P25" s="486"/>
      <c r="Q25" s="177"/>
      <c r="R25" s="488"/>
      <c r="S25" s="177"/>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6"/>
      <c r="CO25" s="146"/>
      <c r="CP25" s="146"/>
      <c r="CQ25" s="146"/>
    </row>
    <row r="26" spans="1:95" ht="18" customHeight="1">
      <c r="A26" s="382" t="s">
        <v>264</v>
      </c>
      <c r="B26" s="383"/>
      <c r="C26" s="383"/>
      <c r="D26" s="383"/>
      <c r="E26" s="383"/>
      <c r="F26" s="383"/>
      <c r="G26" s="179"/>
      <c r="H26" s="180"/>
      <c r="I26" s="181"/>
      <c r="J26" s="181"/>
      <c r="K26" s="182"/>
      <c r="L26" s="175"/>
      <c r="M26" s="147"/>
      <c r="N26" s="171"/>
      <c r="O26" s="148"/>
      <c r="P26" s="172"/>
      <c r="Q26" s="172"/>
      <c r="R26" s="172"/>
      <c r="S26" s="172"/>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146"/>
      <c r="CD26" s="146"/>
      <c r="CE26" s="146"/>
      <c r="CF26" s="146"/>
      <c r="CG26" s="146"/>
      <c r="CH26" s="146"/>
      <c r="CI26" s="146"/>
      <c r="CJ26" s="146"/>
      <c r="CK26" s="146"/>
      <c r="CL26" s="146"/>
      <c r="CM26" s="146"/>
      <c r="CN26" s="146"/>
      <c r="CO26" s="146"/>
      <c r="CP26" s="146"/>
      <c r="CQ26" s="146"/>
    </row>
    <row r="27" spans="1:95" ht="18" customHeight="1">
      <c r="A27" s="466" t="s">
        <v>353</v>
      </c>
      <c r="B27" s="467"/>
      <c r="C27" s="467"/>
      <c r="D27" s="467"/>
      <c r="E27" s="467"/>
      <c r="F27" s="467"/>
      <c r="G27" s="173">
        <v>6500</v>
      </c>
      <c r="H27" s="174" t="str">
        <f>IF(非会員用申込書!$H27="","",非会員用申込書!$H27)</f>
        <v/>
      </c>
      <c r="I27" s="436" t="s">
        <v>308</v>
      </c>
      <c r="J27" s="437"/>
      <c r="K27" s="438"/>
      <c r="L27" s="175"/>
      <c r="M27" s="147"/>
      <c r="N27" s="161" t="str">
        <f>IF(H27="","",H27*G27)</f>
        <v/>
      </c>
      <c r="O27" s="148"/>
      <c r="P27" s="162">
        <v>21</v>
      </c>
      <c r="Q27" s="163" t="str">
        <f>IF(H27="","",H27*P27)</f>
        <v/>
      </c>
      <c r="R27" s="164">
        <v>1080</v>
      </c>
      <c r="S27" s="163" t="str">
        <f>IF(H27="","",H27*R27)</f>
        <v/>
      </c>
      <c r="T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6"/>
      <c r="CK27" s="146"/>
      <c r="CL27" s="146"/>
      <c r="CM27" s="146"/>
      <c r="CN27" s="146"/>
      <c r="CO27" s="146"/>
      <c r="CP27" s="146"/>
      <c r="CQ27" s="146"/>
    </row>
    <row r="28" spans="1:95" ht="18" customHeight="1">
      <c r="A28" s="466" t="s">
        <v>356</v>
      </c>
      <c r="B28" s="467"/>
      <c r="C28" s="467"/>
      <c r="D28" s="467"/>
      <c r="E28" s="467"/>
      <c r="F28" s="467"/>
      <c r="G28" s="173">
        <v>4500</v>
      </c>
      <c r="H28" s="174" t="str">
        <f>IF(非会員用申込書!$H28="","",非会員用申込書!$H28)</f>
        <v/>
      </c>
      <c r="I28" s="439"/>
      <c r="J28" s="440"/>
      <c r="K28" s="441"/>
      <c r="L28" s="175"/>
      <c r="M28" s="147"/>
      <c r="N28" s="161" t="str">
        <f>IF(H28="","",H28*G28)</f>
        <v/>
      </c>
      <c r="O28" s="148"/>
      <c r="P28" s="162">
        <v>10</v>
      </c>
      <c r="Q28" s="163" t="str">
        <f>IF(H28="","",H28*P28)</f>
        <v/>
      </c>
      <c r="R28" s="164">
        <v>480</v>
      </c>
      <c r="S28" s="163" t="str">
        <f>IF(H28="","",H28*R28)</f>
        <v/>
      </c>
      <c r="T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c r="BZ28" s="146"/>
      <c r="CA28" s="146"/>
      <c r="CB28" s="146"/>
      <c r="CC28" s="146"/>
      <c r="CD28" s="146"/>
      <c r="CE28" s="146"/>
      <c r="CF28" s="146"/>
      <c r="CG28" s="146"/>
      <c r="CH28" s="146"/>
      <c r="CI28" s="146"/>
      <c r="CJ28" s="146"/>
      <c r="CK28" s="146"/>
      <c r="CL28" s="146"/>
      <c r="CM28" s="146"/>
      <c r="CN28" s="146"/>
      <c r="CO28" s="146"/>
      <c r="CP28" s="146"/>
      <c r="CQ28" s="146"/>
    </row>
    <row r="29" spans="1:95" ht="18" customHeight="1">
      <c r="A29" s="468" t="s">
        <v>354</v>
      </c>
      <c r="B29" s="469"/>
      <c r="C29" s="469"/>
      <c r="D29" s="469"/>
      <c r="E29" s="469"/>
      <c r="F29" s="469"/>
      <c r="G29" s="173">
        <v>4600</v>
      </c>
      <c r="H29" s="174" t="str">
        <f>IF(非会員用申込書!$H29="","",非会員用申込書!$H29)</f>
        <v/>
      </c>
      <c r="I29" s="439"/>
      <c r="J29" s="440"/>
      <c r="K29" s="441"/>
      <c r="L29" s="175"/>
      <c r="M29" s="147"/>
      <c r="N29" s="161" t="str">
        <f>IF(H29="","",H29*G29)</f>
        <v/>
      </c>
      <c r="O29" s="148"/>
      <c r="P29" s="162">
        <v>10</v>
      </c>
      <c r="Q29" s="163" t="str">
        <f>IF(H29="","",H29*P29)</f>
        <v/>
      </c>
      <c r="R29" s="164">
        <v>480</v>
      </c>
      <c r="S29" s="163" t="str">
        <f>IF(H29="","",H29*R29)</f>
        <v/>
      </c>
      <c r="T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row>
    <row r="30" spans="1:95" ht="18" customHeight="1" thickBot="1">
      <c r="A30" s="470" t="s">
        <v>22</v>
      </c>
      <c r="B30" s="471"/>
      <c r="C30" s="471"/>
      <c r="D30" s="471"/>
      <c r="E30" s="471"/>
      <c r="F30" s="471"/>
      <c r="G30" s="183">
        <v>2950</v>
      </c>
      <c r="H30" s="184" t="str">
        <f>IF(非会員用申込書!$H30="","",非会員用申込書!$H30)</f>
        <v/>
      </c>
      <c r="I30" s="442"/>
      <c r="J30" s="443"/>
      <c r="K30" s="444"/>
      <c r="L30" s="175"/>
      <c r="M30" s="147"/>
      <c r="N30" s="185" t="str">
        <f>IF(H30="","",H30*G30)</f>
        <v/>
      </c>
      <c r="O30" s="148"/>
      <c r="P30" s="186">
        <v>15</v>
      </c>
      <c r="Q30" s="187" t="str">
        <f>IF(H30="","",H30*P30)</f>
        <v/>
      </c>
      <c r="R30" s="188">
        <v>160</v>
      </c>
      <c r="S30" s="187" t="str">
        <f>IF(H30="","",H30*R30)</f>
        <v/>
      </c>
      <c r="T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row>
    <row r="31" spans="1:95" ht="25.05" customHeight="1" thickTop="1" thickBot="1">
      <c r="A31" s="445" t="s">
        <v>292</v>
      </c>
      <c r="B31" s="446"/>
      <c r="C31" s="446"/>
      <c r="D31" s="446"/>
      <c r="E31" s="446"/>
      <c r="F31" s="447"/>
      <c r="G31" s="189"/>
      <c r="H31" s="284">
        <v>1</v>
      </c>
      <c r="I31" s="463"/>
      <c r="J31" s="464"/>
      <c r="K31" s="465"/>
      <c r="L31" s="146"/>
      <c r="M31" s="191" t="s">
        <v>42</v>
      </c>
      <c r="N31" s="192">
        <f>SUM(N7:N30)</f>
        <v>0</v>
      </c>
      <c r="O31" s="148"/>
      <c r="P31" s="193" t="s">
        <v>166</v>
      </c>
      <c r="Q31" s="194" t="str">
        <f>SUM(Q7:Q30)&amp;" mm"</f>
        <v>0 mm</v>
      </c>
      <c r="R31" s="195" t="s">
        <v>167</v>
      </c>
      <c r="S31" s="196" t="str">
        <f>SUM(S7:S30)&amp;" ｇ"</f>
        <v>0 ｇ</v>
      </c>
      <c r="T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146"/>
      <c r="CM31" s="146"/>
      <c r="CN31" s="146"/>
      <c r="CO31" s="146"/>
      <c r="CP31" s="146"/>
      <c r="CQ31" s="146"/>
    </row>
    <row r="32" spans="1:95" ht="25.05" hidden="1" customHeight="1" thickTop="1" thickBot="1">
      <c r="A32" s="445" t="s">
        <v>311</v>
      </c>
      <c r="B32" s="446"/>
      <c r="C32" s="446"/>
      <c r="D32" s="446"/>
      <c r="E32" s="446"/>
      <c r="F32" s="447"/>
      <c r="G32" s="189" t="s">
        <v>347</v>
      </c>
      <c r="H32" s="190" t="s">
        <v>347</v>
      </c>
      <c r="I32" s="472"/>
      <c r="J32" s="473"/>
      <c r="K32" s="474"/>
      <c r="L32" s="146"/>
      <c r="M32" s="146"/>
      <c r="N32" s="146"/>
      <c r="O32" s="146"/>
      <c r="P32" s="146"/>
      <c r="Q32" s="146"/>
      <c r="R32" s="146"/>
      <c r="S32" s="146"/>
      <c r="T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6"/>
      <c r="CP32" s="146"/>
      <c r="CQ32" s="146"/>
    </row>
    <row r="33" spans="1:95" ht="25.05" customHeight="1" thickTop="1" thickBot="1">
      <c r="A33" s="454"/>
      <c r="B33" s="454"/>
      <c r="C33" s="454"/>
      <c r="D33" s="454"/>
      <c r="E33" s="454"/>
      <c r="F33" s="454"/>
      <c r="G33" s="146"/>
      <c r="H33" s="146"/>
      <c r="I33" s="146"/>
      <c r="J33" s="146"/>
      <c r="K33" s="146"/>
      <c r="L33" s="146"/>
      <c r="M33" s="197" t="s">
        <v>41</v>
      </c>
      <c r="N33" s="189" t="str">
        <f>IF(G31="","",G31)</f>
        <v/>
      </c>
      <c r="O33" s="148"/>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row>
    <row r="34" spans="1:95" ht="25.05" customHeight="1" thickBot="1">
      <c r="A34" s="455" t="s">
        <v>23</v>
      </c>
      <c r="B34" s="455"/>
      <c r="C34" s="455"/>
      <c r="D34" s="455"/>
      <c r="E34" s="455"/>
      <c r="F34" s="455"/>
      <c r="G34" s="455"/>
      <c r="H34" s="455"/>
      <c r="I34" s="455"/>
      <c r="J34" s="455"/>
      <c r="K34" s="455"/>
      <c r="L34" s="146"/>
      <c r="M34" s="198" t="s">
        <v>147</v>
      </c>
      <c r="N34" s="199">
        <f>SUM(N31:N33)</f>
        <v>0</v>
      </c>
      <c r="O34" s="148"/>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6"/>
      <c r="CF34" s="146"/>
      <c r="CG34" s="146"/>
      <c r="CH34" s="146"/>
      <c r="CI34" s="146"/>
      <c r="CJ34" s="146"/>
      <c r="CK34" s="146"/>
      <c r="CL34" s="146"/>
      <c r="CM34" s="146"/>
      <c r="CN34" s="146"/>
      <c r="CO34" s="146"/>
      <c r="CP34" s="146"/>
      <c r="CQ34" s="146"/>
    </row>
    <row r="35" spans="1:95" ht="19.95" customHeight="1">
      <c r="A35" s="457" t="s">
        <v>24</v>
      </c>
      <c r="B35" s="457"/>
      <c r="C35" s="200" t="s">
        <v>35</v>
      </c>
      <c r="D35" s="435" t="str">
        <f>IF(非会員用申込書!$D$33="","",ASC(非会員用申込書!$D$33))</f>
        <v/>
      </c>
      <c r="E35" s="435"/>
      <c r="F35" s="458"/>
      <c r="G35" s="459"/>
      <c r="H35" s="459"/>
      <c r="I35" s="459"/>
      <c r="J35" s="459"/>
      <c r="K35" s="460"/>
      <c r="L35" s="146"/>
      <c r="M35" s="147"/>
      <c r="N35" s="147"/>
      <c r="O35" s="148"/>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c r="CA35" s="146"/>
      <c r="CB35" s="146"/>
      <c r="CC35" s="146"/>
      <c r="CD35" s="146"/>
      <c r="CE35" s="146"/>
      <c r="CF35" s="146"/>
      <c r="CG35" s="146"/>
      <c r="CH35" s="146"/>
      <c r="CI35" s="146"/>
      <c r="CJ35" s="146"/>
      <c r="CK35" s="146"/>
      <c r="CL35" s="146"/>
      <c r="CM35" s="146"/>
      <c r="CN35" s="146"/>
      <c r="CO35" s="146"/>
      <c r="CP35" s="146"/>
      <c r="CQ35" s="146"/>
    </row>
    <row r="36" spans="1:95" ht="19.95" customHeight="1">
      <c r="A36" s="457"/>
      <c r="B36" s="457"/>
      <c r="C36" s="461" t="str">
        <f>IF(非会員用申込書!$C$34="","",ASC(非会員用申込書!$C$34))</f>
        <v/>
      </c>
      <c r="D36" s="461"/>
      <c r="E36" s="461"/>
      <c r="F36" s="461"/>
      <c r="G36" s="461"/>
      <c r="H36" s="461"/>
      <c r="I36" s="461"/>
      <c r="J36" s="461"/>
      <c r="K36" s="461"/>
      <c r="L36" s="146"/>
      <c r="N36" s="478" t="s">
        <v>306</v>
      </c>
      <c r="O36" s="479"/>
      <c r="P36" s="482" t="s">
        <v>320</v>
      </c>
      <c r="Q36" s="483"/>
      <c r="R36" s="483"/>
      <c r="S36" s="483"/>
      <c r="T36" s="483"/>
      <c r="U36" s="483"/>
      <c r="V36" s="483"/>
      <c r="W36" s="483"/>
      <c r="X36" s="484"/>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c r="CB36" s="146"/>
      <c r="CC36" s="146"/>
      <c r="CD36" s="146"/>
      <c r="CE36" s="146"/>
      <c r="CF36" s="146"/>
      <c r="CG36" s="146"/>
      <c r="CH36" s="146"/>
      <c r="CI36" s="146"/>
      <c r="CJ36" s="146"/>
      <c r="CK36" s="146"/>
      <c r="CL36" s="146"/>
      <c r="CM36" s="146"/>
      <c r="CN36" s="146"/>
      <c r="CO36" s="146"/>
      <c r="CP36" s="146"/>
      <c r="CQ36" s="146"/>
    </row>
    <row r="37" spans="1:95" ht="19.95" customHeight="1">
      <c r="A37" s="462" t="s">
        <v>300</v>
      </c>
      <c r="B37" s="457"/>
      <c r="C37" s="385" t="str">
        <f>IF(非会員用申込書!$C$35="","",非会員用申込書!$C$35)</f>
        <v/>
      </c>
      <c r="D37" s="385"/>
      <c r="E37" s="385"/>
      <c r="F37" s="385"/>
      <c r="G37" s="385"/>
      <c r="H37" s="385"/>
      <c r="I37" s="385"/>
      <c r="J37" s="385"/>
      <c r="K37" s="385"/>
      <c r="L37" s="146"/>
      <c r="N37" s="480"/>
      <c r="O37" s="481"/>
      <c r="P37" s="496" t="s">
        <v>346</v>
      </c>
      <c r="Q37" s="497"/>
      <c r="R37" s="497"/>
      <c r="S37" s="497"/>
      <c r="T37" s="497"/>
      <c r="U37" s="497"/>
      <c r="V37" s="497"/>
      <c r="W37" s="497"/>
      <c r="X37" s="498"/>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c r="CK37" s="146"/>
      <c r="CL37" s="146"/>
      <c r="CM37" s="146"/>
      <c r="CN37" s="146"/>
      <c r="CO37" s="146"/>
      <c r="CP37" s="146"/>
      <c r="CQ37" s="146"/>
    </row>
    <row r="38" spans="1:95" ht="19.95" customHeight="1">
      <c r="A38" s="457"/>
      <c r="B38" s="457"/>
      <c r="C38" s="200" t="s">
        <v>280</v>
      </c>
      <c r="D38" s="385" t="str">
        <f>IF(非会員用申込書!$D$36="","",非会員用申込書!$D$36)</f>
        <v/>
      </c>
      <c r="E38" s="385"/>
      <c r="F38" s="385"/>
      <c r="G38" s="385"/>
      <c r="H38" s="200" t="s">
        <v>281</v>
      </c>
      <c r="I38" s="385" t="str">
        <f>IF(非会員用申込書!$I$36="","",非会員用申込書!$I$36)</f>
        <v/>
      </c>
      <c r="J38" s="385"/>
      <c r="K38" s="385"/>
      <c r="L38" s="146"/>
      <c r="N38" s="271"/>
      <c r="O38" s="272" t="s">
        <v>315</v>
      </c>
      <c r="P38" s="273" t="s">
        <v>321</v>
      </c>
      <c r="Q38" s="499">
        <v>33519242803</v>
      </c>
      <c r="R38" s="499"/>
      <c r="U38" s="274"/>
      <c r="V38" s="274"/>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c r="CK38" s="146"/>
      <c r="CL38" s="146"/>
      <c r="CM38" s="146"/>
      <c r="CN38" s="146"/>
      <c r="CO38" s="146"/>
      <c r="CP38" s="146"/>
      <c r="CQ38" s="146"/>
    </row>
    <row r="39" spans="1:95" ht="19.95" customHeight="1">
      <c r="A39" s="456" t="s">
        <v>295</v>
      </c>
      <c r="B39" s="456"/>
      <c r="C39" s="385" t="str">
        <f>IF(非会員用申込書!$C$37="","",非会員用申込書!$C$37)</f>
        <v/>
      </c>
      <c r="D39" s="385"/>
      <c r="E39" s="385"/>
      <c r="F39" s="385"/>
      <c r="G39" s="385"/>
      <c r="H39" s="385"/>
      <c r="I39" s="385"/>
      <c r="J39" s="385"/>
      <c r="K39" s="385"/>
      <c r="L39" s="146"/>
      <c r="N39" s="274"/>
      <c r="O39" s="275"/>
      <c r="P39" s="272" t="s">
        <v>322</v>
      </c>
      <c r="Q39" s="500" t="s">
        <v>323</v>
      </c>
      <c r="R39" s="500"/>
      <c r="U39" s="274"/>
      <c r="V39" s="274"/>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6"/>
      <c r="CN39" s="146"/>
      <c r="CO39" s="146"/>
      <c r="CP39" s="146"/>
      <c r="CQ39" s="146"/>
    </row>
    <row r="40" spans="1:95" ht="19.95" customHeight="1">
      <c r="A40" s="457" t="s">
        <v>296</v>
      </c>
      <c r="B40" s="457"/>
      <c r="C40" s="385" t="str">
        <f>IF(非会員用申込書!$C$38="","",ASC(非会員用申込書!$C$38))</f>
        <v/>
      </c>
      <c r="D40" s="385"/>
      <c r="E40" s="385"/>
      <c r="F40" s="385"/>
      <c r="G40" s="385"/>
      <c r="H40" s="200" t="s">
        <v>283</v>
      </c>
      <c r="I40" s="385" t="str">
        <f>IF(非会員用申込書!$I$38="","",ASC(非会員用申込書!$I$38))</f>
        <v/>
      </c>
      <c r="J40" s="385"/>
      <c r="K40" s="385"/>
      <c r="L40" s="146"/>
      <c r="N40" s="276" t="s">
        <v>324</v>
      </c>
      <c r="O40" s="277">
        <v>430</v>
      </c>
      <c r="P40" s="489" t="s">
        <v>274</v>
      </c>
      <c r="Q40" s="490"/>
      <c r="R40" s="491"/>
      <c r="U40" s="274"/>
      <c r="V40" s="274"/>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row>
    <row r="41" spans="1:95" ht="19.95" customHeight="1">
      <c r="A41" s="501" t="s">
        <v>326</v>
      </c>
      <c r="B41" s="501"/>
      <c r="C41" s="502">
        <f>非会員用申込書!$C$39</f>
        <v>0</v>
      </c>
      <c r="D41" s="502"/>
      <c r="E41" s="502"/>
      <c r="F41" s="502"/>
      <c r="G41" s="502"/>
      <c r="H41" s="502"/>
      <c r="I41" s="502"/>
      <c r="J41" s="502"/>
      <c r="K41" s="502"/>
      <c r="L41" s="146"/>
      <c r="N41" s="278" t="s">
        <v>325</v>
      </c>
      <c r="O41" s="279">
        <v>600</v>
      </c>
      <c r="P41" s="492" t="s">
        <v>275</v>
      </c>
      <c r="Q41" s="493"/>
      <c r="R41" s="494"/>
      <c r="U41" s="274"/>
      <c r="V41" s="274"/>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c r="CF41" s="146"/>
      <c r="CG41" s="146"/>
      <c r="CH41" s="146"/>
      <c r="CI41" s="146"/>
      <c r="CJ41" s="146"/>
      <c r="CK41" s="146"/>
      <c r="CL41" s="146"/>
      <c r="CM41" s="146"/>
      <c r="CN41" s="146"/>
      <c r="CO41" s="146"/>
      <c r="CP41" s="146"/>
      <c r="CQ41" s="146"/>
    </row>
    <row r="42" spans="1:95" ht="19.95" customHeight="1">
      <c r="A42" s="501"/>
      <c r="B42" s="501"/>
      <c r="C42" s="502"/>
      <c r="D42" s="502"/>
      <c r="E42" s="502"/>
      <c r="F42" s="502"/>
      <c r="G42" s="502"/>
      <c r="H42" s="502"/>
      <c r="I42" s="502"/>
      <c r="J42" s="502"/>
      <c r="K42" s="502"/>
      <c r="L42" s="146"/>
      <c r="M42" s="147"/>
      <c r="N42" s="147"/>
      <c r="O42" s="147"/>
      <c r="P42" s="148"/>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row>
    <row r="43" spans="1:95" s="120" customFormat="1" ht="19.95" customHeight="1">
      <c r="A43" s="148"/>
      <c r="B43" s="148"/>
      <c r="C43" s="148"/>
      <c r="D43" s="148"/>
      <c r="E43" s="148"/>
      <c r="F43" s="148"/>
      <c r="G43" s="148"/>
      <c r="H43" s="148"/>
      <c r="I43" s="148"/>
      <c r="J43" s="148"/>
      <c r="K43" s="148"/>
      <c r="L43" s="148"/>
      <c r="M43" s="148"/>
      <c r="N43" s="148"/>
      <c r="O43" s="148"/>
      <c r="P43" s="148"/>
      <c r="Q43" s="148"/>
      <c r="R43" s="418" t="s">
        <v>154</v>
      </c>
      <c r="S43" s="419"/>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c r="CK43" s="148"/>
      <c r="CL43" s="148"/>
      <c r="CM43" s="148"/>
      <c r="CN43" s="148"/>
      <c r="CO43" s="148"/>
      <c r="CP43" s="148"/>
      <c r="CQ43" s="148"/>
    </row>
    <row r="44" spans="1:95" ht="19.95" customHeight="1">
      <c r="A44" s="202"/>
      <c r="B44" s="202"/>
      <c r="C44" s="202"/>
      <c r="D44" s="202"/>
      <c r="E44" s="146"/>
      <c r="F44" s="146"/>
      <c r="G44" s="146"/>
      <c r="H44" s="146"/>
      <c r="I44" s="146"/>
      <c r="J44" s="146"/>
      <c r="K44" s="146"/>
      <c r="L44" s="146"/>
      <c r="M44" s="147"/>
      <c r="N44" s="147"/>
      <c r="O44" s="147"/>
      <c r="P44" s="147"/>
      <c r="Q44" s="148"/>
      <c r="R44" s="434" t="s">
        <v>151</v>
      </c>
      <c r="S44" s="434"/>
      <c r="T44" s="434"/>
      <c r="U44" s="434"/>
      <c r="V44" s="434"/>
      <c r="W44" s="434"/>
      <c r="X44" s="434"/>
      <c r="Y44" s="434"/>
      <c r="Z44" s="434"/>
      <c r="AA44" s="434"/>
      <c r="AB44" s="434"/>
      <c r="AC44" s="434"/>
      <c r="AD44" s="434"/>
      <c r="AE44" s="434"/>
      <c r="AF44" s="434"/>
      <c r="AG44" s="434"/>
      <c r="AH44" s="434"/>
      <c r="AI44" s="434"/>
      <c r="AJ44" s="434"/>
      <c r="AK44" s="434" t="s">
        <v>148</v>
      </c>
      <c r="AL44" s="434"/>
      <c r="AM44" s="434"/>
      <c r="AN44" s="434"/>
      <c r="AO44" s="434"/>
      <c r="AP44" s="434"/>
      <c r="AQ44" s="434"/>
      <c r="AR44" s="434"/>
      <c r="AS44" s="203" t="s">
        <v>244</v>
      </c>
      <c r="AT44" s="434" t="s">
        <v>149</v>
      </c>
      <c r="AU44" s="434"/>
      <c r="AV44" s="434"/>
      <c r="AW44" s="434"/>
      <c r="AX44" s="434"/>
      <c r="AY44" s="434"/>
      <c r="AZ44" s="434"/>
      <c r="BA44" s="434"/>
      <c r="BB44" s="434"/>
      <c r="BC44" s="434"/>
      <c r="BD44" s="434"/>
      <c r="BE44" s="434"/>
      <c r="BF44" s="434"/>
      <c r="BG44" s="434" t="s">
        <v>150</v>
      </c>
      <c r="BH44" s="434"/>
      <c r="BI44" s="146"/>
      <c r="BJ44" s="146"/>
      <c r="BK44" s="146"/>
      <c r="BL44" s="146"/>
      <c r="BM44" s="146"/>
      <c r="BN44" s="146"/>
      <c r="BO44" s="146"/>
      <c r="BP44" s="146"/>
      <c r="BQ44" s="146"/>
      <c r="BR44" s="146"/>
      <c r="BS44" s="146"/>
      <c r="BT44" s="146"/>
      <c r="BU44" s="146"/>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row>
    <row r="45" spans="1:95" s="127" customFormat="1" ht="19.95" customHeight="1" thickBot="1">
      <c r="A45" s="204"/>
      <c r="B45" s="205"/>
      <c r="C45" s="206"/>
      <c r="D45" s="206"/>
      <c r="E45" s="206"/>
      <c r="F45" s="206"/>
      <c r="G45" s="206"/>
      <c r="H45" s="206"/>
      <c r="I45" s="206"/>
      <c r="J45" s="207"/>
      <c r="K45" s="207"/>
      <c r="L45" s="208"/>
      <c r="M45" s="208"/>
      <c r="N45" s="146"/>
      <c r="O45" s="146"/>
      <c r="P45" s="146"/>
      <c r="Q45" s="146"/>
      <c r="R45" s="209">
        <v>3300</v>
      </c>
      <c r="S45" s="210">
        <v>4500</v>
      </c>
      <c r="T45" s="211">
        <v>4500</v>
      </c>
      <c r="U45" s="211">
        <v>3200</v>
      </c>
      <c r="V45" s="211">
        <v>3600</v>
      </c>
      <c r="W45" s="212"/>
      <c r="X45" s="211">
        <v>3400</v>
      </c>
      <c r="Y45" s="211">
        <v>3500</v>
      </c>
      <c r="Z45" s="211">
        <v>2300</v>
      </c>
      <c r="AA45" s="211">
        <v>2000</v>
      </c>
      <c r="AB45" s="209">
        <v>5000</v>
      </c>
      <c r="AC45" s="210">
        <v>7000</v>
      </c>
      <c r="AD45" s="211">
        <v>70</v>
      </c>
      <c r="AE45" s="211">
        <v>70</v>
      </c>
      <c r="AF45" s="211">
        <v>70</v>
      </c>
      <c r="AG45" s="211">
        <v>61</v>
      </c>
      <c r="AH45" s="211">
        <v>82</v>
      </c>
      <c r="AI45" s="211">
        <v>305</v>
      </c>
      <c r="AJ45" s="211">
        <v>305</v>
      </c>
      <c r="AK45" s="209">
        <v>5720</v>
      </c>
      <c r="AL45" s="210">
        <v>6500</v>
      </c>
      <c r="AM45" s="209">
        <v>4000</v>
      </c>
      <c r="AN45" s="210">
        <v>4500</v>
      </c>
      <c r="AO45" s="209">
        <v>4070</v>
      </c>
      <c r="AP45" s="210">
        <v>4600</v>
      </c>
      <c r="AQ45" s="209">
        <v>2550</v>
      </c>
      <c r="AR45" s="210">
        <v>2950</v>
      </c>
      <c r="AS45" s="213">
        <v>408</v>
      </c>
      <c r="AT45" s="209">
        <v>5000</v>
      </c>
      <c r="AU45" s="209">
        <v>7200</v>
      </c>
      <c r="AV45" s="209">
        <v>15700</v>
      </c>
      <c r="AW45" s="209">
        <v>4200</v>
      </c>
      <c r="AX45" s="209">
        <v>14600</v>
      </c>
      <c r="AY45" s="209">
        <v>9000</v>
      </c>
      <c r="AZ45" s="209">
        <v>3700</v>
      </c>
      <c r="BA45" s="209">
        <v>6800</v>
      </c>
      <c r="BB45" s="209">
        <v>3100</v>
      </c>
      <c r="BC45" s="209">
        <v>2400</v>
      </c>
      <c r="BD45" s="209">
        <v>5000</v>
      </c>
      <c r="BE45" s="209">
        <v>2500</v>
      </c>
      <c r="BF45" s="209">
        <v>6700</v>
      </c>
      <c r="BG45" s="214">
        <v>3143</v>
      </c>
      <c r="BH45" s="214">
        <v>4620</v>
      </c>
      <c r="BI45" s="204"/>
      <c r="BJ45" s="204"/>
      <c r="BK45" s="204"/>
      <c r="BL45" s="204"/>
      <c r="BM45" s="204"/>
      <c r="BN45" s="204"/>
      <c r="BO45" s="204"/>
      <c r="BP45" s="204"/>
      <c r="BQ45" s="204"/>
      <c r="BR45" s="204"/>
      <c r="BS45" s="204"/>
      <c r="BT45" s="204"/>
      <c r="BU45" s="204"/>
      <c r="BV45" s="204"/>
      <c r="BW45" s="204"/>
      <c r="BX45" s="204"/>
      <c r="BY45" s="204"/>
      <c r="BZ45" s="204"/>
      <c r="CA45" s="204"/>
      <c r="CB45" s="204"/>
      <c r="CC45" s="204"/>
      <c r="CD45" s="204"/>
      <c r="CE45" s="204"/>
      <c r="CF45" s="204"/>
      <c r="CG45" s="204"/>
      <c r="CH45" s="204"/>
      <c r="CI45" s="204"/>
      <c r="CJ45" s="204"/>
      <c r="CK45" s="204"/>
      <c r="CL45" s="204"/>
      <c r="CM45" s="204"/>
      <c r="CN45" s="204"/>
      <c r="CO45" s="204"/>
      <c r="CP45" s="204"/>
      <c r="CQ45" s="204"/>
    </row>
    <row r="46" spans="1:95" s="128" customFormat="1" ht="44.4" customHeight="1" thickTop="1">
      <c r="A46" s="495" t="s">
        <v>152</v>
      </c>
      <c r="B46" s="215" t="s">
        <v>25</v>
      </c>
      <c r="C46" s="216" t="s">
        <v>338</v>
      </c>
      <c r="D46" s="217" t="s">
        <v>340</v>
      </c>
      <c r="E46" s="218" t="s">
        <v>240</v>
      </c>
      <c r="F46" s="219" t="s">
        <v>241</v>
      </c>
      <c r="G46" s="220" t="s">
        <v>147</v>
      </c>
      <c r="H46" s="221" t="s">
        <v>43</v>
      </c>
      <c r="I46" s="215" t="s">
        <v>26</v>
      </c>
      <c r="J46" s="222" t="s">
        <v>27</v>
      </c>
      <c r="K46" s="222" t="s">
        <v>239</v>
      </c>
      <c r="L46" s="222" t="s">
        <v>28</v>
      </c>
      <c r="M46" s="222" t="s">
        <v>29</v>
      </c>
      <c r="N46" s="223" t="s">
        <v>44</v>
      </c>
      <c r="O46" s="222" t="s">
        <v>45</v>
      </c>
      <c r="P46" s="222" t="s">
        <v>242</v>
      </c>
      <c r="Q46" s="224" t="s">
        <v>163</v>
      </c>
      <c r="R46" s="225" t="s">
        <v>247</v>
      </c>
      <c r="S46" s="226" t="s">
        <v>248</v>
      </c>
      <c r="T46" s="226" t="s">
        <v>249</v>
      </c>
      <c r="U46" s="226" t="s">
        <v>250</v>
      </c>
      <c r="V46" s="226" t="s">
        <v>251</v>
      </c>
      <c r="W46" s="212"/>
      <c r="X46" s="227" t="s">
        <v>252</v>
      </c>
      <c r="Y46" s="227" t="s">
        <v>253</v>
      </c>
      <c r="Z46" s="227" t="s">
        <v>245</v>
      </c>
      <c r="AA46" s="227" t="s">
        <v>246</v>
      </c>
      <c r="AB46" s="228" t="s">
        <v>254</v>
      </c>
      <c r="AC46" s="227" t="s">
        <v>255</v>
      </c>
      <c r="AD46" s="227" t="s">
        <v>256</v>
      </c>
      <c r="AE46" s="227" t="s">
        <v>257</v>
      </c>
      <c r="AF46" s="227" t="s">
        <v>258</v>
      </c>
      <c r="AG46" s="227" t="s">
        <v>259</v>
      </c>
      <c r="AH46" s="227" t="s">
        <v>260</v>
      </c>
      <c r="AI46" s="227" t="s">
        <v>261</v>
      </c>
      <c r="AJ46" s="227" t="s">
        <v>262</v>
      </c>
      <c r="AK46" s="228" t="s">
        <v>182</v>
      </c>
      <c r="AL46" s="227" t="s">
        <v>184</v>
      </c>
      <c r="AM46" s="228" t="s">
        <v>181</v>
      </c>
      <c r="AN46" s="227" t="s">
        <v>183</v>
      </c>
      <c r="AO46" s="228" t="s">
        <v>180</v>
      </c>
      <c r="AP46" s="227" t="s">
        <v>179</v>
      </c>
      <c r="AQ46" s="228" t="s">
        <v>168</v>
      </c>
      <c r="AR46" s="227" t="s">
        <v>175</v>
      </c>
      <c r="AS46" s="229" t="s">
        <v>176</v>
      </c>
      <c r="AT46" s="228" t="s">
        <v>177</v>
      </c>
      <c r="AU46" s="228" t="s">
        <v>178</v>
      </c>
      <c r="AV46" s="228" t="s">
        <v>156</v>
      </c>
      <c r="AW46" s="228" t="s">
        <v>169</v>
      </c>
      <c r="AX46" s="228" t="s">
        <v>157</v>
      </c>
      <c r="AY46" s="228" t="s">
        <v>170</v>
      </c>
      <c r="AZ46" s="228" t="s">
        <v>158</v>
      </c>
      <c r="BA46" s="228" t="s">
        <v>159</v>
      </c>
      <c r="BB46" s="228" t="s">
        <v>160</v>
      </c>
      <c r="BC46" s="228" t="s">
        <v>171</v>
      </c>
      <c r="BD46" s="228" t="s">
        <v>172</v>
      </c>
      <c r="BE46" s="228" t="s">
        <v>161</v>
      </c>
      <c r="BF46" s="228" t="s">
        <v>162</v>
      </c>
      <c r="BG46" s="230" t="s">
        <v>173</v>
      </c>
      <c r="BH46" s="230" t="s">
        <v>174</v>
      </c>
      <c r="BI46" s="231"/>
      <c r="BJ46" s="231"/>
      <c r="BK46" s="231"/>
      <c r="BL46" s="231"/>
      <c r="BM46" s="231"/>
      <c r="BN46" s="231"/>
      <c r="BO46" s="231"/>
      <c r="BP46" s="231"/>
      <c r="BQ46" s="231"/>
      <c r="BR46" s="231"/>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row>
    <row r="47" spans="1:95" ht="44.4" customHeight="1" thickBot="1">
      <c r="A47" s="495"/>
      <c r="B47" s="232" t="str">
        <f>IF($N$4="","",$N$4)</f>
        <v/>
      </c>
      <c r="C47" s="232" t="s">
        <v>339</v>
      </c>
      <c r="D47" s="233">
        <f>$N$31</f>
        <v>0</v>
      </c>
      <c r="E47" s="234"/>
      <c r="F47" s="235" t="str">
        <f>$N$33</f>
        <v/>
      </c>
      <c r="G47" s="236">
        <f>$N$34</f>
        <v>0</v>
      </c>
      <c r="H47" s="237">
        <f ca="1">TODAY()</f>
        <v>45568</v>
      </c>
      <c r="I47" s="201"/>
      <c r="J47" s="238">
        <f ca="1">TODAY()</f>
        <v>45568</v>
      </c>
      <c r="K47" s="239" t="str">
        <f>LEFT(PHONETIC(非会員用申込書!C35),1)</f>
        <v/>
      </c>
      <c r="L47" s="240" t="str">
        <f>C$37 &amp;" " &amp;$D$38 &amp;" " &amp;$I$38</f>
        <v xml:space="preserve">  </v>
      </c>
      <c r="M47" s="201" t="str">
        <f>IF(D35="","",D35)</f>
        <v/>
      </c>
      <c r="N47" s="201" t="str">
        <f>IF(C36="","",C36)</f>
        <v/>
      </c>
      <c r="O47" s="201" t="str">
        <f>IF(C40="","",C40)</f>
        <v/>
      </c>
      <c r="P47" s="201" t="str">
        <f>IF(C39="","",C39)</f>
        <v/>
      </c>
      <c r="Q47" s="241" t="str">
        <f>LEFT($N$47,3)</f>
        <v/>
      </c>
      <c r="R47" s="242"/>
      <c r="S47" s="243" t="str">
        <f>IF(H8="","",H8)</f>
        <v/>
      </c>
      <c r="T47" s="160" t="str">
        <f>IF(H9="","",H9)</f>
        <v/>
      </c>
      <c r="U47" s="160" t="str">
        <f>IF(H11="","",H11)</f>
        <v/>
      </c>
      <c r="V47" s="160" t="str">
        <f>IF(H13="","",H13)</f>
        <v/>
      </c>
      <c r="W47" s="244"/>
      <c r="X47" s="160" t="str">
        <f>IF(H10="","",H10)</f>
        <v/>
      </c>
      <c r="Y47" s="160" t="str">
        <f>IF(H12="","",H12)</f>
        <v/>
      </c>
      <c r="Z47" s="160" t="str">
        <f>IF(H14="","",H14)</f>
        <v/>
      </c>
      <c r="AA47" s="160" t="str">
        <f>IF(H15="","",H15)</f>
        <v/>
      </c>
      <c r="AB47" s="242"/>
      <c r="AC47" s="243" t="str">
        <f>IF(H7="","",H7)</f>
        <v/>
      </c>
      <c r="AD47" s="160" t="str">
        <f>IF(H16="","",H16)</f>
        <v/>
      </c>
      <c r="AE47" s="160" t="str">
        <f>IF(H17="","",H17)</f>
        <v/>
      </c>
      <c r="AF47" s="160" t="str">
        <f>IF(H18="","",H18)</f>
        <v/>
      </c>
      <c r="AG47" s="160" t="str">
        <f>IF(H19="","",H19)</f>
        <v/>
      </c>
      <c r="AH47" s="160" t="str">
        <f>IF(H20="","",H20)</f>
        <v/>
      </c>
      <c r="AI47" s="160" t="str">
        <f>IF(H21="","",H21)</f>
        <v/>
      </c>
      <c r="AJ47" s="160" t="str">
        <f>IF(H22="","",H22)</f>
        <v/>
      </c>
      <c r="AK47" s="242"/>
      <c r="AL47" s="243" t="str">
        <f>IF(H27="","",H27)</f>
        <v/>
      </c>
      <c r="AM47" s="242"/>
      <c r="AN47" s="243" t="str">
        <f>IF(H28="","",H28)</f>
        <v/>
      </c>
      <c r="AO47" s="242"/>
      <c r="AP47" s="243" t="str">
        <f>IF(H29="","",H29)</f>
        <v/>
      </c>
      <c r="AQ47" s="242"/>
      <c r="AR47" s="243" t="str">
        <f>IF(H30="","",H30)</f>
        <v/>
      </c>
      <c r="AS47" s="244"/>
      <c r="AT47" s="242"/>
      <c r="AU47" s="242"/>
      <c r="AV47" s="242"/>
      <c r="AW47" s="242"/>
      <c r="AX47" s="242"/>
      <c r="AY47" s="242"/>
      <c r="AZ47" s="242"/>
      <c r="BA47" s="242"/>
      <c r="BB47" s="242"/>
      <c r="BC47" s="242"/>
      <c r="BD47" s="242"/>
      <c r="BE47" s="242"/>
      <c r="BF47" s="242"/>
      <c r="BG47" s="245" t="str">
        <f>IF(非会員用申込書!$H$24="","",非会員用申込書!$H$24)</f>
        <v/>
      </c>
      <c r="BH47" s="246" t="str">
        <f>IF(非会員用申込書!$H$25="","",非会員用申込書!$H$25)</f>
        <v/>
      </c>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146"/>
      <c r="CE47" s="146"/>
      <c r="CF47" s="146"/>
      <c r="CG47" s="146"/>
      <c r="CH47" s="146"/>
      <c r="CI47" s="146"/>
      <c r="CJ47" s="146"/>
      <c r="CK47" s="146"/>
      <c r="CL47" s="146"/>
      <c r="CM47" s="146"/>
      <c r="CN47" s="146"/>
      <c r="CO47" s="146"/>
      <c r="CP47" s="146"/>
      <c r="CQ47" s="146"/>
    </row>
    <row r="48" spans="1:95" ht="13.05" customHeight="1" thickTop="1">
      <c r="A48" s="146"/>
      <c r="B48" s="146"/>
      <c r="C48" s="146"/>
      <c r="D48" s="146"/>
      <c r="E48" s="146"/>
      <c r="F48" s="146"/>
      <c r="G48" s="146"/>
      <c r="H48" s="146"/>
      <c r="I48" s="146"/>
      <c r="J48" s="146"/>
      <c r="K48" s="146"/>
      <c r="L48" s="147"/>
      <c r="M48" s="147"/>
      <c r="N48" s="147"/>
      <c r="O48" s="147"/>
      <c r="P48" s="148"/>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c r="CD48" s="146"/>
      <c r="CE48" s="146"/>
      <c r="CF48" s="146"/>
      <c r="CG48" s="146"/>
      <c r="CH48" s="146"/>
      <c r="CI48" s="146"/>
      <c r="CJ48" s="146"/>
      <c r="CK48" s="146"/>
      <c r="CL48" s="146"/>
      <c r="CM48" s="146"/>
      <c r="CN48" s="146"/>
      <c r="CO48" s="146"/>
      <c r="CP48" s="146"/>
      <c r="CQ48" s="146"/>
    </row>
    <row r="49" spans="1:95" ht="13.05" customHeight="1">
      <c r="A49" s="146"/>
      <c r="B49" s="146"/>
      <c r="C49" s="146"/>
      <c r="D49" s="146"/>
      <c r="E49" s="146"/>
      <c r="F49" s="146"/>
      <c r="G49" s="146"/>
      <c r="H49" s="146"/>
      <c r="I49" s="146"/>
      <c r="J49" s="146"/>
      <c r="K49" s="146"/>
      <c r="L49" s="146"/>
      <c r="M49" s="147"/>
      <c r="N49" s="147"/>
      <c r="O49" s="147"/>
      <c r="P49" s="148"/>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c r="CA49" s="146"/>
      <c r="CB49" s="146"/>
      <c r="CC49" s="146"/>
      <c r="CD49" s="146"/>
      <c r="CE49" s="146"/>
      <c r="CF49" s="146"/>
      <c r="CG49" s="146"/>
      <c r="CH49" s="146"/>
      <c r="CI49" s="146"/>
      <c r="CJ49" s="146"/>
      <c r="CK49" s="146"/>
      <c r="CL49" s="146"/>
      <c r="CM49" s="146"/>
      <c r="CN49" s="146"/>
      <c r="CO49" s="146"/>
      <c r="CP49" s="146"/>
      <c r="CQ49" s="146"/>
    </row>
    <row r="50" spans="1:95" ht="14.4">
      <c r="A50" s="495" t="s">
        <v>46</v>
      </c>
      <c r="B50" s="247" t="s">
        <v>36</v>
      </c>
      <c r="C50" s="248" t="s">
        <v>37</v>
      </c>
      <c r="D50" s="248" t="s">
        <v>44</v>
      </c>
      <c r="E50" s="249" t="s">
        <v>38</v>
      </c>
      <c r="F50" s="146"/>
      <c r="G50" s="146"/>
      <c r="H50" s="146"/>
      <c r="I50" s="146"/>
      <c r="J50" s="146"/>
      <c r="K50" s="146"/>
      <c r="L50" s="146"/>
      <c r="M50" s="147"/>
      <c r="N50" s="147"/>
      <c r="O50" s="147"/>
      <c r="P50" s="148"/>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c r="CB50" s="146"/>
      <c r="CC50" s="146"/>
      <c r="CD50" s="146"/>
      <c r="CE50" s="146"/>
      <c r="CF50" s="146"/>
      <c r="CG50" s="146"/>
      <c r="CH50" s="146"/>
      <c r="CI50" s="146"/>
      <c r="CJ50" s="146"/>
      <c r="CK50" s="146"/>
      <c r="CL50" s="146"/>
      <c r="CM50" s="146"/>
      <c r="CN50" s="146"/>
      <c r="CO50" s="146"/>
      <c r="CP50" s="146"/>
      <c r="CQ50" s="146"/>
    </row>
    <row r="51" spans="1:95" ht="35.4" customHeight="1">
      <c r="A51" s="495"/>
      <c r="B51" s="250" t="str">
        <f>$C$37 &amp;" " &amp; $D$38 &amp;" " &amp;$I$38 &amp; " 様"</f>
        <v xml:space="preserve">   様</v>
      </c>
      <c r="C51" s="251" t="str">
        <f>$D$35</f>
        <v/>
      </c>
      <c r="D51" s="252" t="str">
        <f>IF($C$36="","",$C$36)</f>
        <v/>
      </c>
      <c r="E51" s="201" t="str">
        <f>IF($C$40="","",$C$40)</f>
        <v/>
      </c>
      <c r="F51" s="146"/>
      <c r="G51" s="146"/>
      <c r="H51" s="146"/>
      <c r="I51" s="146"/>
      <c r="J51" s="146"/>
      <c r="K51" s="146"/>
      <c r="L51" s="146"/>
      <c r="M51" s="147"/>
      <c r="N51" s="147"/>
      <c r="O51" s="147"/>
      <c r="P51" s="148"/>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c r="CB51" s="146"/>
      <c r="CC51" s="146"/>
      <c r="CD51" s="146"/>
      <c r="CE51" s="146"/>
      <c r="CF51" s="146"/>
      <c r="CG51" s="146"/>
      <c r="CH51" s="146"/>
      <c r="CI51" s="146"/>
      <c r="CJ51" s="146"/>
      <c r="CK51" s="146"/>
      <c r="CL51" s="146"/>
      <c r="CM51" s="146"/>
      <c r="CN51" s="146"/>
      <c r="CO51" s="146"/>
      <c r="CP51" s="146"/>
      <c r="CQ51" s="146"/>
    </row>
    <row r="52" spans="1:95" ht="25.95" customHeight="1">
      <c r="A52" s="146"/>
      <c r="B52" s="146"/>
      <c r="C52" s="146"/>
      <c r="D52" s="146"/>
      <c r="E52" s="146"/>
      <c r="F52" s="146"/>
      <c r="G52" s="146"/>
      <c r="H52" s="146"/>
      <c r="I52" s="146"/>
      <c r="J52" s="146"/>
      <c r="K52" s="146"/>
      <c r="L52" s="146"/>
      <c r="M52" s="147"/>
      <c r="N52" s="147"/>
      <c r="O52" s="147"/>
      <c r="P52" s="148"/>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c r="CB52" s="146"/>
      <c r="CC52" s="146"/>
      <c r="CD52" s="146"/>
      <c r="CE52" s="146"/>
      <c r="CF52" s="146"/>
      <c r="CG52" s="146"/>
      <c r="CH52" s="146"/>
      <c r="CI52" s="146"/>
      <c r="CJ52" s="146"/>
      <c r="CK52" s="146"/>
      <c r="CL52" s="146"/>
      <c r="CM52" s="146"/>
      <c r="CN52" s="146"/>
      <c r="CO52" s="146"/>
      <c r="CP52" s="146"/>
      <c r="CQ52" s="146"/>
    </row>
    <row r="53" spans="1:95" ht="25.95" customHeight="1">
      <c r="A53" s="475" t="s">
        <v>344</v>
      </c>
      <c r="B53" s="476"/>
      <c r="C53" s="476"/>
      <c r="D53" s="477"/>
      <c r="E53" s="146"/>
      <c r="F53" s="146"/>
      <c r="G53" s="146"/>
      <c r="H53" s="146"/>
      <c r="I53" s="146"/>
      <c r="J53" s="146"/>
      <c r="K53" s="146"/>
      <c r="L53" s="146"/>
      <c r="M53" s="147"/>
      <c r="N53" s="147"/>
      <c r="O53" s="147"/>
      <c r="P53" s="148"/>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46"/>
      <c r="CN53" s="146"/>
      <c r="CO53" s="146"/>
      <c r="CP53" s="146"/>
      <c r="CQ53" s="146"/>
    </row>
    <row r="54" spans="1:95" s="129" customFormat="1" ht="61.2" customHeight="1">
      <c r="A54" s="253" t="s">
        <v>59</v>
      </c>
      <c r="B54" s="254" t="s">
        <v>145</v>
      </c>
      <c r="C54" s="253" t="s">
        <v>60</v>
      </c>
      <c r="D54" s="255" t="s">
        <v>61</v>
      </c>
      <c r="E54" s="254" t="s">
        <v>62</v>
      </c>
      <c r="F54" s="253" t="s">
        <v>63</v>
      </c>
      <c r="G54" s="253" t="s">
        <v>64</v>
      </c>
      <c r="H54" s="253" t="s">
        <v>268</v>
      </c>
      <c r="I54" s="254" t="s">
        <v>65</v>
      </c>
      <c r="J54" s="253" t="s">
        <v>66</v>
      </c>
      <c r="K54" s="254" t="s">
        <v>67</v>
      </c>
      <c r="L54" s="254" t="s">
        <v>68</v>
      </c>
      <c r="M54" s="253" t="s">
        <v>69</v>
      </c>
      <c r="N54" s="253" t="s">
        <v>70</v>
      </c>
      <c r="O54" s="253" t="s">
        <v>71</v>
      </c>
      <c r="P54" s="254" t="s">
        <v>72</v>
      </c>
      <c r="Q54" s="253" t="s">
        <v>73</v>
      </c>
      <c r="R54" s="253" t="s">
        <v>74</v>
      </c>
      <c r="S54" s="253" t="s">
        <v>75</v>
      </c>
      <c r="T54" s="254" t="s">
        <v>76</v>
      </c>
      <c r="U54" s="253" t="s">
        <v>77</v>
      </c>
      <c r="V54" s="254" t="s">
        <v>78</v>
      </c>
      <c r="W54" s="254" t="s">
        <v>79</v>
      </c>
      <c r="X54" s="253" t="s">
        <v>80</v>
      </c>
      <c r="Y54" s="254" t="s">
        <v>81</v>
      </c>
      <c r="Z54" s="253" t="s">
        <v>82</v>
      </c>
      <c r="AA54" s="253" t="s">
        <v>83</v>
      </c>
      <c r="AB54" s="254" t="s">
        <v>84</v>
      </c>
      <c r="AC54" s="253" t="s">
        <v>85</v>
      </c>
      <c r="AD54" s="253" t="s">
        <v>86</v>
      </c>
      <c r="AE54" s="253" t="s">
        <v>87</v>
      </c>
      <c r="AF54" s="253" t="s">
        <v>88</v>
      </c>
      <c r="AG54" s="253" t="s">
        <v>89</v>
      </c>
      <c r="AH54" s="253" t="s">
        <v>90</v>
      </c>
      <c r="AI54" s="253" t="s">
        <v>91</v>
      </c>
      <c r="AJ54" s="253" t="s">
        <v>92</v>
      </c>
      <c r="AK54" s="253" t="s">
        <v>93</v>
      </c>
      <c r="AL54" s="253" t="s">
        <v>94</v>
      </c>
      <c r="AM54" s="253" t="s">
        <v>95</v>
      </c>
      <c r="AN54" s="254" t="s">
        <v>96</v>
      </c>
      <c r="AO54" s="253" t="s">
        <v>97</v>
      </c>
      <c r="AP54" s="254" t="s">
        <v>98</v>
      </c>
      <c r="AQ54" s="253" t="s">
        <v>99</v>
      </c>
      <c r="AR54" s="253" t="s">
        <v>100</v>
      </c>
      <c r="AS54" s="253" t="s">
        <v>47</v>
      </c>
      <c r="AT54" s="253" t="s">
        <v>101</v>
      </c>
      <c r="AU54" s="253" t="s">
        <v>102</v>
      </c>
      <c r="AV54" s="253" t="s">
        <v>103</v>
      </c>
      <c r="AW54" s="253" t="s">
        <v>104</v>
      </c>
      <c r="AX54" s="253" t="s">
        <v>105</v>
      </c>
      <c r="AY54" s="253" t="s">
        <v>106</v>
      </c>
      <c r="AZ54" s="253" t="s">
        <v>107</v>
      </c>
      <c r="BA54" s="253" t="s">
        <v>108</v>
      </c>
      <c r="BB54" s="253" t="s">
        <v>109</v>
      </c>
      <c r="BC54" s="256" t="s">
        <v>110</v>
      </c>
      <c r="BD54" s="256" t="s">
        <v>48</v>
      </c>
      <c r="BE54" s="256" t="s">
        <v>111</v>
      </c>
      <c r="BF54" s="256" t="s">
        <v>112</v>
      </c>
      <c r="BG54" s="256" t="s">
        <v>113</v>
      </c>
      <c r="BH54" s="256" t="s">
        <v>114</v>
      </c>
      <c r="BI54" s="256" t="s">
        <v>114</v>
      </c>
      <c r="BJ54" s="256" t="s">
        <v>115</v>
      </c>
      <c r="BK54" s="256" t="s">
        <v>116</v>
      </c>
      <c r="BL54" s="256" t="s">
        <v>119</v>
      </c>
      <c r="BM54" s="256" t="s">
        <v>117</v>
      </c>
      <c r="BN54" s="256" t="s">
        <v>118</v>
      </c>
      <c r="BO54" s="256" t="s">
        <v>120</v>
      </c>
      <c r="BP54" s="256" t="s">
        <v>121</v>
      </c>
      <c r="BQ54" s="256" t="s">
        <v>122</v>
      </c>
      <c r="BR54" s="256" t="s">
        <v>123</v>
      </c>
      <c r="BS54" s="256" t="s">
        <v>124</v>
      </c>
      <c r="BT54" s="256" t="s">
        <v>125</v>
      </c>
      <c r="BU54" s="256" t="s">
        <v>126</v>
      </c>
      <c r="BV54" s="253" t="s">
        <v>127</v>
      </c>
      <c r="BW54" s="253" t="s">
        <v>128</v>
      </c>
      <c r="BX54" s="253" t="s">
        <v>129</v>
      </c>
      <c r="BY54" s="253" t="s">
        <v>130</v>
      </c>
      <c r="BZ54" s="253" t="s">
        <v>131</v>
      </c>
      <c r="CA54" s="253" t="s">
        <v>132</v>
      </c>
      <c r="CB54" s="253" t="s">
        <v>133</v>
      </c>
      <c r="CC54" s="253" t="s">
        <v>134</v>
      </c>
      <c r="CD54" s="253" t="s">
        <v>135</v>
      </c>
      <c r="CE54" s="255" t="s">
        <v>135</v>
      </c>
      <c r="CF54" s="255" t="s">
        <v>136</v>
      </c>
      <c r="CG54" s="255" t="s">
        <v>49</v>
      </c>
      <c r="CH54" s="255" t="s">
        <v>49</v>
      </c>
      <c r="CI54" s="253" t="s">
        <v>137</v>
      </c>
      <c r="CJ54" s="253" t="s">
        <v>138</v>
      </c>
      <c r="CK54" s="253" t="s">
        <v>139</v>
      </c>
      <c r="CL54" s="253" t="s">
        <v>140</v>
      </c>
      <c r="CM54" s="253" t="s">
        <v>141</v>
      </c>
      <c r="CN54" s="253" t="s">
        <v>144</v>
      </c>
      <c r="CO54" s="253" t="s">
        <v>143</v>
      </c>
      <c r="CP54" s="253" t="s">
        <v>142</v>
      </c>
      <c r="CQ54" s="253" t="s">
        <v>142</v>
      </c>
    </row>
    <row r="55" spans="1:95" s="130" customFormat="1" ht="33" customHeight="1">
      <c r="A55" s="257" t="str">
        <f>IF($N$4=0,"",$N$4)</f>
        <v/>
      </c>
      <c r="B55" s="258" t="s">
        <v>146</v>
      </c>
      <c r="C55" s="259"/>
      <c r="D55" s="259"/>
      <c r="E55" s="260">
        <f ca="1">TODAY()</f>
        <v>45568</v>
      </c>
      <c r="F55" s="261"/>
      <c r="G55" s="259"/>
      <c r="H55" s="257"/>
      <c r="I55" s="257" t="str">
        <f>IF($C$40="","",$C$40)</f>
        <v/>
      </c>
      <c r="J55" s="257"/>
      <c r="K55" s="257" t="str">
        <f>IF($D$35="","",$D$35)</f>
        <v/>
      </c>
      <c r="L55" s="257" t="str">
        <f>IF($C$36="","",$C$36)</f>
        <v/>
      </c>
      <c r="M55" s="262"/>
      <c r="N55" s="257" t="str">
        <f>IF($C$37="","",$C$37)</f>
        <v/>
      </c>
      <c r="O55" s="257" t="str">
        <f>IF($D$38="","",$D$38)</f>
        <v/>
      </c>
      <c r="P55" s="257" t="str">
        <f>IF($I$38="","",$I$38)</f>
        <v/>
      </c>
      <c r="Q55" s="262"/>
      <c r="R55" s="263" t="s">
        <v>50</v>
      </c>
      <c r="S55" s="259"/>
      <c r="T55" s="264" t="s">
        <v>51</v>
      </c>
      <c r="U55" s="262"/>
      <c r="V55" s="264" t="s">
        <v>52</v>
      </c>
      <c r="W55" s="264" t="s">
        <v>53</v>
      </c>
      <c r="X55" s="264" t="s">
        <v>54</v>
      </c>
      <c r="Y55" s="264" t="s">
        <v>55</v>
      </c>
      <c r="Z55" s="264"/>
      <c r="AA55" s="264"/>
      <c r="AB55" s="264" t="s">
        <v>56</v>
      </c>
      <c r="AC55" s="262"/>
      <c r="AD55" s="262"/>
      <c r="AE55" s="262"/>
      <c r="AF55" s="262"/>
      <c r="AG55" s="265"/>
      <c r="AH55" s="262"/>
      <c r="AI55" s="262"/>
      <c r="AJ55" s="262"/>
      <c r="AK55" s="262"/>
      <c r="AL55" s="262"/>
      <c r="AM55" s="262"/>
      <c r="AN55" s="264" t="s">
        <v>57</v>
      </c>
      <c r="AO55" s="264"/>
      <c r="AP55" s="264" t="s">
        <v>58</v>
      </c>
      <c r="AQ55" s="262"/>
      <c r="AR55" s="262"/>
      <c r="AS55" s="262"/>
      <c r="AT55" s="262"/>
      <c r="AU55" s="262"/>
      <c r="AV55" s="262"/>
      <c r="AW55" s="262"/>
      <c r="AX55" s="262"/>
      <c r="AY55" s="262"/>
      <c r="AZ55" s="262"/>
      <c r="BA55" s="262"/>
      <c r="BB55" s="262"/>
      <c r="BC55" s="266"/>
      <c r="BD55" s="266"/>
      <c r="BE55" s="266"/>
      <c r="BF55" s="266"/>
      <c r="BG55" s="266"/>
      <c r="BH55" s="266"/>
      <c r="BI55" s="266"/>
      <c r="BJ55" s="266"/>
      <c r="BK55" s="266"/>
      <c r="BL55" s="266"/>
      <c r="BM55" s="266"/>
      <c r="BN55" s="266"/>
      <c r="BO55" s="266"/>
      <c r="BP55" s="266"/>
      <c r="BQ55" s="266"/>
      <c r="BR55" s="266"/>
      <c r="BS55" s="266"/>
      <c r="BT55" s="267"/>
      <c r="BU55" s="266"/>
      <c r="BV55" s="268"/>
      <c r="BW55" s="268"/>
      <c r="BX55" s="268"/>
      <c r="BY55" s="268"/>
      <c r="BZ55" s="268"/>
      <c r="CA55" s="268"/>
      <c r="CB55" s="268"/>
      <c r="CC55" s="268"/>
      <c r="CD55" s="268"/>
      <c r="CE55" s="268"/>
      <c r="CF55" s="268"/>
      <c r="CG55" s="268"/>
      <c r="CH55" s="268"/>
      <c r="CI55" s="268"/>
      <c r="CJ55" s="268"/>
      <c r="CK55" s="268"/>
      <c r="CL55" s="268"/>
      <c r="CM55" s="268"/>
      <c r="CN55" s="268"/>
      <c r="CO55" s="268"/>
      <c r="CP55" s="268"/>
      <c r="CQ55" s="268"/>
    </row>
    <row r="56" spans="1:95" ht="13.05" customHeight="1">
      <c r="M56" s="118"/>
      <c r="P56" s="119"/>
      <c r="Q56" s="120"/>
    </row>
    <row r="57" spans="1:95" ht="13.05" customHeight="1" thickBot="1">
      <c r="A57" s="407"/>
      <c r="B57" s="407"/>
      <c r="C57" s="407"/>
      <c r="D57" s="407"/>
      <c r="E57" s="407"/>
      <c r="F57" s="407"/>
      <c r="G57" s="407"/>
      <c r="H57" s="407"/>
      <c r="I57" s="407"/>
      <c r="J57" s="407"/>
      <c r="K57" s="407"/>
      <c r="L57" s="123"/>
      <c r="M57" s="124"/>
      <c r="N57" s="124"/>
      <c r="O57" s="125"/>
      <c r="P57" s="123"/>
      <c r="Q57" s="123"/>
      <c r="R57" s="123"/>
      <c r="S57" s="123"/>
      <c r="T57" s="407"/>
      <c r="U57" s="407"/>
      <c r="V57" s="407"/>
      <c r="W57" s="407"/>
      <c r="X57" s="407"/>
      <c r="Y57" s="407"/>
      <c r="Z57" s="407"/>
      <c r="AA57" s="407"/>
      <c r="AB57" s="407"/>
      <c r="AC57" s="407"/>
      <c r="AD57" s="407"/>
      <c r="AE57" s="123"/>
      <c r="AF57" s="124"/>
      <c r="AG57" s="124"/>
      <c r="AH57" s="124"/>
      <c r="AI57" s="125"/>
      <c r="AJ57" s="123"/>
      <c r="AK57" s="123"/>
      <c r="AL57" s="123"/>
      <c r="AM57" s="407"/>
      <c r="AN57" s="407"/>
      <c r="AO57" s="407"/>
      <c r="AP57" s="407"/>
      <c r="AQ57" s="407"/>
      <c r="AR57" s="407"/>
      <c r="AS57" s="407"/>
      <c r="AT57" s="407"/>
      <c r="AU57" s="407"/>
      <c r="AV57" s="407"/>
      <c r="AW57" s="407"/>
      <c r="AX57" s="123"/>
      <c r="AY57" s="124"/>
      <c r="AZ57" s="124"/>
      <c r="BA57" s="124"/>
      <c r="BB57" s="125"/>
      <c r="BC57" s="123"/>
      <c r="BD57" s="123"/>
      <c r="BE57" s="123"/>
      <c r="BF57" s="123"/>
    </row>
    <row r="58" spans="1:95" s="122" customFormat="1" ht="23.4" customHeight="1" thickTop="1" thickBot="1">
      <c r="A58" s="420" t="s">
        <v>226</v>
      </c>
      <c r="B58" s="421"/>
      <c r="C58" s="135" t="s">
        <v>227</v>
      </c>
      <c r="D58" s="135" t="s">
        <v>228</v>
      </c>
      <c r="E58" s="135" t="s">
        <v>290</v>
      </c>
      <c r="F58" s="135" t="s">
        <v>229</v>
      </c>
      <c r="G58" s="135" t="s">
        <v>318</v>
      </c>
      <c r="H58" s="135" t="s">
        <v>236</v>
      </c>
      <c r="I58" s="372" t="s">
        <v>316</v>
      </c>
      <c r="J58" s="373"/>
      <c r="K58" s="373"/>
      <c r="L58" s="373"/>
      <c r="M58" s="374"/>
      <c r="O58" s="121"/>
      <c r="Q58" s="121"/>
      <c r="R58" s="121"/>
      <c r="S58" s="121"/>
      <c r="T58" s="126"/>
    </row>
    <row r="59" spans="1:95" ht="27.6" customHeight="1" thickTop="1">
      <c r="A59" s="422" t="s">
        <v>222</v>
      </c>
      <c r="B59" s="423"/>
      <c r="C59" s="136" t="s">
        <v>225</v>
      </c>
      <c r="D59" s="136" t="s">
        <v>230</v>
      </c>
      <c r="E59" s="136" t="s">
        <v>290</v>
      </c>
      <c r="F59" s="136" t="s">
        <v>234</v>
      </c>
      <c r="G59" s="136" t="s">
        <v>232</v>
      </c>
      <c r="H59" s="136" t="s">
        <v>237</v>
      </c>
      <c r="I59" s="375" t="s">
        <v>291</v>
      </c>
      <c r="J59" s="376"/>
      <c r="K59" s="376"/>
      <c r="L59" s="376"/>
      <c r="M59" s="377"/>
      <c r="N59" s="118"/>
      <c r="P59" s="118"/>
      <c r="Q59" s="119"/>
      <c r="R59" s="119"/>
      <c r="S59" s="119"/>
      <c r="T59" s="120"/>
    </row>
    <row r="60" spans="1:95" ht="28.2" customHeight="1" thickBot="1">
      <c r="A60" s="410"/>
      <c r="B60" s="411"/>
      <c r="C60" s="137" t="s">
        <v>233</v>
      </c>
      <c r="D60" s="137" t="s">
        <v>231</v>
      </c>
      <c r="E60" s="137" t="s">
        <v>231</v>
      </c>
      <c r="F60" s="137" t="s">
        <v>231</v>
      </c>
      <c r="G60" s="137" t="s">
        <v>231</v>
      </c>
      <c r="H60" s="137" t="s">
        <v>231</v>
      </c>
      <c r="I60" s="415" t="s">
        <v>235</v>
      </c>
      <c r="J60" s="416"/>
      <c r="K60" s="416"/>
      <c r="L60" s="416"/>
      <c r="M60" s="417"/>
      <c r="N60" s="118"/>
      <c r="P60" s="118"/>
      <c r="Q60" s="119"/>
      <c r="R60" s="119"/>
      <c r="S60" s="119"/>
      <c r="T60" s="120"/>
    </row>
    <row r="61" spans="1:95" ht="28.2" customHeight="1" thickTop="1">
      <c r="A61" s="424" t="s">
        <v>221</v>
      </c>
      <c r="B61" s="425"/>
      <c r="C61" s="136" t="s">
        <v>225</v>
      </c>
      <c r="D61" s="136" t="s">
        <v>230</v>
      </c>
      <c r="E61" s="136" t="s">
        <v>290</v>
      </c>
      <c r="F61" s="136" t="s">
        <v>234</v>
      </c>
      <c r="G61" s="136" t="s">
        <v>237</v>
      </c>
      <c r="H61" s="136" t="s">
        <v>237</v>
      </c>
      <c r="I61" s="428" t="s">
        <v>319</v>
      </c>
      <c r="J61" s="429"/>
      <c r="K61" s="429"/>
      <c r="L61" s="429"/>
      <c r="M61" s="430"/>
      <c r="N61" s="118"/>
      <c r="P61" s="118"/>
      <c r="Q61" s="119"/>
      <c r="R61" s="119"/>
      <c r="S61" s="119"/>
      <c r="T61" s="120"/>
    </row>
    <row r="62" spans="1:95" ht="28.2" customHeight="1" thickBot="1">
      <c r="A62" s="426"/>
      <c r="B62" s="427"/>
      <c r="C62" s="137" t="s">
        <v>233</v>
      </c>
      <c r="D62" s="137" t="s">
        <v>230</v>
      </c>
      <c r="E62" s="137" t="s">
        <v>289</v>
      </c>
      <c r="F62" s="137" t="s">
        <v>234</v>
      </c>
      <c r="G62" s="137" t="s">
        <v>237</v>
      </c>
      <c r="H62" s="137" t="s">
        <v>237</v>
      </c>
      <c r="I62" s="431"/>
      <c r="J62" s="432"/>
      <c r="K62" s="432"/>
      <c r="L62" s="432"/>
      <c r="M62" s="433"/>
      <c r="N62" s="118"/>
      <c r="P62" s="118"/>
      <c r="Q62" s="119"/>
      <c r="R62" s="119"/>
      <c r="S62" s="119"/>
      <c r="T62" s="120"/>
    </row>
    <row r="63" spans="1:95" ht="28.2" customHeight="1" thickTop="1">
      <c r="A63" s="408" t="s">
        <v>223</v>
      </c>
      <c r="B63" s="409"/>
      <c r="C63" s="138" t="s">
        <v>220</v>
      </c>
      <c r="D63" s="138" t="s">
        <v>230</v>
      </c>
      <c r="E63" s="138" t="s">
        <v>312</v>
      </c>
      <c r="F63" s="138" t="s">
        <v>234</v>
      </c>
      <c r="G63" s="138" t="s">
        <v>232</v>
      </c>
      <c r="H63" s="138" t="s">
        <v>236</v>
      </c>
      <c r="I63" s="412" t="s">
        <v>238</v>
      </c>
      <c r="J63" s="413"/>
      <c r="K63" s="413"/>
      <c r="L63" s="413"/>
      <c r="M63" s="414"/>
      <c r="N63" s="118"/>
      <c r="P63" s="118"/>
      <c r="Q63" s="119"/>
      <c r="R63" s="119"/>
      <c r="S63" s="119"/>
      <c r="T63" s="120"/>
    </row>
    <row r="64" spans="1:95" ht="28.2" customHeight="1" thickBot="1">
      <c r="A64" s="410"/>
      <c r="B64" s="411"/>
      <c r="C64" s="137" t="s">
        <v>224</v>
      </c>
      <c r="D64" s="137" t="s">
        <v>230</v>
      </c>
      <c r="E64" s="137" t="s">
        <v>289</v>
      </c>
      <c r="F64" s="137" t="s">
        <v>237</v>
      </c>
      <c r="G64" s="137" t="s">
        <v>237</v>
      </c>
      <c r="H64" s="137" t="s">
        <v>237</v>
      </c>
      <c r="I64" s="415" t="s">
        <v>317</v>
      </c>
      <c r="J64" s="416"/>
      <c r="K64" s="416"/>
      <c r="L64" s="416"/>
      <c r="M64" s="417"/>
      <c r="N64" s="120"/>
      <c r="O64" s="118"/>
    </row>
    <row r="65" spans="1:58" ht="13.8" thickTop="1">
      <c r="A65" s="407"/>
      <c r="B65" s="407"/>
      <c r="C65" s="407"/>
      <c r="D65" s="407"/>
      <c r="E65" s="407"/>
      <c r="F65" s="407"/>
      <c r="G65" s="407"/>
      <c r="H65" s="407"/>
      <c r="I65" s="407"/>
      <c r="J65" s="407"/>
      <c r="K65" s="407"/>
      <c r="L65" s="123"/>
      <c r="M65" s="124"/>
      <c r="N65" s="124"/>
      <c r="O65" s="125"/>
      <c r="P65" s="123"/>
      <c r="Q65" s="123"/>
      <c r="R65" s="123"/>
      <c r="S65" s="123"/>
      <c r="T65" s="407"/>
      <c r="U65" s="407"/>
      <c r="V65" s="407"/>
      <c r="W65" s="407"/>
      <c r="X65" s="407"/>
      <c r="Y65" s="407"/>
      <c r="Z65" s="407"/>
      <c r="AA65" s="407"/>
      <c r="AB65" s="407"/>
      <c r="AC65" s="407"/>
      <c r="AD65" s="407"/>
      <c r="AE65" s="123"/>
      <c r="AF65" s="124"/>
      <c r="AG65" s="124"/>
      <c r="AH65" s="124"/>
      <c r="AI65" s="125"/>
      <c r="AJ65" s="123"/>
      <c r="AK65" s="123"/>
      <c r="AL65" s="123"/>
      <c r="AM65" s="407"/>
      <c r="AN65" s="407"/>
      <c r="AO65" s="407"/>
      <c r="AP65" s="407"/>
      <c r="AQ65" s="407"/>
      <c r="AR65" s="407"/>
      <c r="AS65" s="407"/>
      <c r="AT65" s="407"/>
      <c r="AU65" s="407"/>
      <c r="AV65" s="407"/>
      <c r="AW65" s="407"/>
      <c r="AX65" s="123"/>
      <c r="AY65" s="124"/>
      <c r="AZ65" s="124"/>
      <c r="BA65" s="124"/>
      <c r="BB65" s="125"/>
      <c r="BC65" s="123"/>
      <c r="BD65" s="123"/>
      <c r="BE65" s="123"/>
      <c r="BF65" s="123"/>
    </row>
    <row r="66" spans="1:58" ht="12.6" customHeight="1"/>
    <row r="67" spans="1:58" ht="12.6" customHeight="1"/>
    <row r="68" spans="1:58" ht="12.6" customHeight="1"/>
    <row r="69" spans="1:58" ht="12.6" customHeight="1"/>
    <row r="70" spans="1:58" ht="12.6" customHeight="1"/>
    <row r="71" spans="1:58" ht="12.6" customHeight="1"/>
    <row r="72" spans="1:58" ht="12.6" customHeight="1"/>
    <row r="73" spans="1:58" ht="12.6" customHeight="1"/>
    <row r="74" spans="1:58" ht="12.6" customHeight="1"/>
    <row r="75" spans="1:58" ht="12.6" customHeight="1"/>
    <row r="76" spans="1:58" ht="12.6" customHeight="1"/>
    <row r="77" spans="1:58" ht="12.6" customHeight="1"/>
    <row r="78" spans="1:58" ht="12.6" customHeight="1"/>
    <row r="79" spans="1:58" ht="12.6" customHeight="1"/>
    <row r="80" spans="1:58" ht="12.6" customHeight="1"/>
  </sheetData>
  <sheetProtection algorithmName="SHA-512" hashValue="HCqfX0cjumoO6UXWi+cOW48jhl3pyscXLjC0SCQRPv8nm/JfFSfvLnlVIgZx5HbFit+kWFhmRhLImA9GqEkgAg==" saltValue="RO8jsV6xY1i9CRwvFoO+6Q==" spinCount="100000" sheet="1" objects="1" scenarios="1"/>
  <mergeCells count="102">
    <mergeCell ref="BG44:BH44"/>
    <mergeCell ref="AM57:AW57"/>
    <mergeCell ref="A46:A47"/>
    <mergeCell ref="A50:A51"/>
    <mergeCell ref="A57:K57"/>
    <mergeCell ref="T57:AD57"/>
    <mergeCell ref="P37:X37"/>
    <mergeCell ref="Q38:R38"/>
    <mergeCell ref="Q39:R39"/>
    <mergeCell ref="A41:B42"/>
    <mergeCell ref="C41:K42"/>
    <mergeCell ref="I32:K32"/>
    <mergeCell ref="I38:K38"/>
    <mergeCell ref="I60:M60"/>
    <mergeCell ref="A53:D53"/>
    <mergeCell ref="N36:O37"/>
    <mergeCell ref="P36:X36"/>
    <mergeCell ref="P24:P25"/>
    <mergeCell ref="R24:R25"/>
    <mergeCell ref="P40:R40"/>
    <mergeCell ref="P41:R41"/>
    <mergeCell ref="A1:K3"/>
    <mergeCell ref="A6:F6"/>
    <mergeCell ref="I6:K6"/>
    <mergeCell ref="A7:F7"/>
    <mergeCell ref="I7:K7"/>
    <mergeCell ref="H5:K5"/>
    <mergeCell ref="C40:G40"/>
    <mergeCell ref="I40:K40"/>
    <mergeCell ref="A33:F33"/>
    <mergeCell ref="A34:K34"/>
    <mergeCell ref="A39:B39"/>
    <mergeCell ref="C39:K39"/>
    <mergeCell ref="A40:B40"/>
    <mergeCell ref="F35:K35"/>
    <mergeCell ref="A35:B36"/>
    <mergeCell ref="C36:K36"/>
    <mergeCell ref="A37:B38"/>
    <mergeCell ref="I31:K31"/>
    <mergeCell ref="A27:F27"/>
    <mergeCell ref="A29:F29"/>
    <mergeCell ref="A30:F30"/>
    <mergeCell ref="A28:F28"/>
    <mergeCell ref="A31:F31"/>
    <mergeCell ref="C37:K37"/>
    <mergeCell ref="A8:F8"/>
    <mergeCell ref="I8:K8"/>
    <mergeCell ref="A9:F9"/>
    <mergeCell ref="I9:K9"/>
    <mergeCell ref="A10:F10"/>
    <mergeCell ref="I10:K10"/>
    <mergeCell ref="A65:K65"/>
    <mergeCell ref="T65:AD65"/>
    <mergeCell ref="AM65:AW65"/>
    <mergeCell ref="A63:B64"/>
    <mergeCell ref="I63:M63"/>
    <mergeCell ref="I64:M64"/>
    <mergeCell ref="R43:S43"/>
    <mergeCell ref="A58:B58"/>
    <mergeCell ref="A59:B60"/>
    <mergeCell ref="A61:B62"/>
    <mergeCell ref="I61:M62"/>
    <mergeCell ref="R44:AJ44"/>
    <mergeCell ref="AK44:AR44"/>
    <mergeCell ref="AT44:BF44"/>
    <mergeCell ref="D35:E35"/>
    <mergeCell ref="D38:G38"/>
    <mergeCell ref="I27:K30"/>
    <mergeCell ref="A32:F32"/>
    <mergeCell ref="I15:K15"/>
    <mergeCell ref="A16:F16"/>
    <mergeCell ref="I16:K16"/>
    <mergeCell ref="A11:F11"/>
    <mergeCell ref="I11:K11"/>
    <mergeCell ref="A12:F12"/>
    <mergeCell ref="I12:K12"/>
    <mergeCell ref="A13:F13"/>
    <mergeCell ref="I13:K13"/>
    <mergeCell ref="L4:M4"/>
    <mergeCell ref="I58:M58"/>
    <mergeCell ref="I59:M59"/>
    <mergeCell ref="U6:Z6"/>
    <mergeCell ref="A23:F23"/>
    <mergeCell ref="A26:F26"/>
    <mergeCell ref="A20:F20"/>
    <mergeCell ref="I20:K20"/>
    <mergeCell ref="A25:F25"/>
    <mergeCell ref="A17:F17"/>
    <mergeCell ref="I17:K17"/>
    <mergeCell ref="A18:F18"/>
    <mergeCell ref="I18:K18"/>
    <mergeCell ref="A19:F19"/>
    <mergeCell ref="I19:K19"/>
    <mergeCell ref="A21:F21"/>
    <mergeCell ref="I21:K21"/>
    <mergeCell ref="A22:F22"/>
    <mergeCell ref="I22:K22"/>
    <mergeCell ref="A24:F24"/>
    <mergeCell ref="I24:K25"/>
    <mergeCell ref="A14:F14"/>
    <mergeCell ref="I14:K14"/>
    <mergeCell ref="A15:F15"/>
  </mergeCells>
  <phoneticPr fontId="10"/>
  <conditionalFormatting sqref="G24:G25">
    <cfRule type="containsText" dxfId="1" priority="1" operator="containsText" text="メール依頼">
      <formula>NOT(ISERROR(SEARCH("メール依頼",G24)))</formula>
    </cfRule>
  </conditionalFormatting>
  <conditionalFormatting sqref="G25">
    <cfRule type="containsText" dxfId="0" priority="2" operator="containsText" text="メール依頼">
      <formula>NOT(ISERROR(SEARCH("メール依頼",G25)))</formula>
    </cfRule>
  </conditionalFormatting>
  <dataValidations count="1">
    <dataValidation imeMode="hiragana" allowBlank="1" showInputMessage="1" showErrorMessage="1" sqref="B50" xr:uid="{D8B2C713-6553-41BB-BD00-C65102B4C4BF}"/>
  </dataValidations>
  <hyperlinks>
    <hyperlink ref="P36" r:id="rId1" xr:uid="{738AC1DD-6BDC-4ACA-8130-2B32725550A7}"/>
  </hyperlinks>
  <printOptions horizontalCentered="1"/>
  <pageMargins left="0.25" right="0.25" top="0.75" bottom="0.75" header="0.3" footer="0.3"/>
  <pageSetup paperSize="9" scale="70" orientation="portrait" r:id="rId2"/>
  <rowBreaks count="1" manualBreakCount="1">
    <brk id="55" max="58" man="1"/>
  </rowBreaks>
  <colBreaks count="1" manualBreakCount="1">
    <brk id="19" max="64"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2"/>
  <dimension ref="A1:CS112"/>
  <sheetViews>
    <sheetView showGridLines="0" view="pageBreakPreview" zoomScale="90" zoomScaleNormal="90" zoomScaleSheetLayoutView="90" workbookViewId="0">
      <selection sqref="A1:K3"/>
    </sheetView>
  </sheetViews>
  <sheetFormatPr defaultColWidth="1.88671875" defaultRowHeight="13.2"/>
  <cols>
    <col min="1" max="1" width="2.109375" customWidth="1"/>
    <col min="2" max="40" width="2" customWidth="1"/>
    <col min="41" max="47" width="1.88671875" customWidth="1"/>
    <col min="48" max="48" width="3.33203125" customWidth="1"/>
    <col min="49" max="51" width="1.88671875" customWidth="1"/>
    <col min="52" max="52" width="42.77734375" style="2"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27" t="s">
        <v>190</v>
      </c>
      <c r="AJ1" s="527"/>
      <c r="AK1" s="527"/>
      <c r="AL1" s="527"/>
      <c r="AM1" s="527"/>
      <c r="AN1" s="527"/>
      <c r="AO1" s="527"/>
      <c r="AP1" s="528">
        <f>計算シート!$N$4</f>
        <v>0</v>
      </c>
      <c r="AQ1" s="528"/>
      <c r="AR1" s="528"/>
      <c r="AS1" s="528"/>
      <c r="AT1" s="528"/>
      <c r="AU1" s="528"/>
      <c r="AV1" s="528"/>
      <c r="AW1" s="528"/>
      <c r="AX1" s="528"/>
      <c r="AZ1"/>
    </row>
    <row r="2" spans="1:97" ht="18" customHeight="1">
      <c r="AI2" s="536" t="s">
        <v>297</v>
      </c>
      <c r="AJ2" s="536"/>
      <c r="AK2" s="536"/>
      <c r="AL2" s="536"/>
      <c r="AM2" s="536"/>
      <c r="AN2" s="536"/>
      <c r="AO2" s="536"/>
      <c r="AP2" s="536"/>
      <c r="AQ2" s="536"/>
      <c r="AR2" s="536"/>
      <c r="AS2" s="536"/>
      <c r="AT2" s="536"/>
      <c r="AU2" s="536"/>
      <c r="AV2" s="536"/>
      <c r="AW2" s="536"/>
      <c r="AX2" s="536"/>
      <c r="AY2" t="s">
        <v>155</v>
      </c>
      <c r="AZ2" s="28"/>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1"/>
      <c r="CL2" s="11"/>
      <c r="CM2" s="11"/>
      <c r="CN2" s="12"/>
      <c r="CO2" s="12"/>
      <c r="CP2" s="12"/>
      <c r="CQ2" s="12"/>
      <c r="CR2" s="12"/>
      <c r="CS2" s="12"/>
    </row>
    <row r="3" spans="1:97" ht="18" customHeight="1">
      <c r="AR3" s="517"/>
      <c r="AS3" s="517"/>
      <c r="AT3" s="517"/>
      <c r="AZ3" s="30"/>
      <c r="BA3" s="15"/>
      <c r="BB3" s="15"/>
      <c r="BC3" s="15"/>
      <c r="BD3" s="15"/>
      <c r="BE3" s="91"/>
      <c r="BF3" s="15"/>
      <c r="BG3" s="15"/>
      <c r="BH3" s="15"/>
      <c r="BI3" s="15"/>
      <c r="BJ3" s="15"/>
      <c r="BK3" s="15"/>
      <c r="BL3" s="15"/>
      <c r="BM3" s="15"/>
      <c r="BN3" s="15"/>
      <c r="BO3" s="15"/>
      <c r="BP3" s="15"/>
      <c r="BQ3" s="10"/>
      <c r="BR3" s="10"/>
      <c r="BS3" s="10"/>
      <c r="BT3" s="10"/>
      <c r="BU3" s="10"/>
      <c r="BV3" s="10"/>
      <c r="BW3" s="10"/>
      <c r="BX3" s="10"/>
      <c r="BY3" s="10"/>
      <c r="BZ3" s="10"/>
      <c r="CA3" s="10"/>
      <c r="CB3" s="10"/>
      <c r="CC3" s="10"/>
      <c r="CD3" s="10"/>
      <c r="CE3" s="10"/>
      <c r="CF3" s="10"/>
      <c r="CG3" s="10"/>
      <c r="CH3" s="10"/>
      <c r="CI3" s="10"/>
      <c r="CJ3" s="10"/>
      <c r="CK3" s="11"/>
      <c r="CL3" s="11"/>
      <c r="CM3" s="11"/>
      <c r="CN3" s="12"/>
      <c r="CO3" s="12"/>
      <c r="CP3" s="12"/>
      <c r="CQ3" s="12"/>
      <c r="CR3" s="12"/>
      <c r="CS3" s="12"/>
    </row>
    <row r="4" spans="1:97" ht="6" customHeight="1">
      <c r="A4" s="529" t="s">
        <v>0</v>
      </c>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29"/>
      <c r="AV4" s="529"/>
      <c r="AW4" s="529"/>
      <c r="AX4" s="529"/>
      <c r="AZ4" s="29"/>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1"/>
      <c r="CL4" s="11"/>
      <c r="CM4" s="11"/>
      <c r="CN4" s="14"/>
      <c r="CO4" s="14"/>
      <c r="CP4" s="14"/>
      <c r="CQ4" s="14"/>
      <c r="CR4" s="14"/>
      <c r="CS4" s="14"/>
    </row>
    <row r="5" spans="1:97" s="15" customFormat="1" ht="18" customHeight="1">
      <c r="A5" s="529"/>
      <c r="B5" s="529"/>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c r="AZ5" s="30"/>
      <c r="BB5" s="91"/>
      <c r="BG5" s="91"/>
    </row>
    <row r="6" spans="1:97" s="15" customFormat="1" ht="18" customHeight="1">
      <c r="A6" s="529"/>
      <c r="B6" s="529"/>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c r="AR6" s="529"/>
      <c r="AS6" s="529"/>
      <c r="AT6" s="529"/>
      <c r="AU6" s="529"/>
      <c r="AV6" s="529"/>
      <c r="AW6" s="529"/>
      <c r="AX6" s="529"/>
      <c r="AZ6" s="30"/>
      <c r="BE6" s="91"/>
    </row>
    <row r="7" spans="1:97" s="15"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Z7" s="30"/>
    </row>
    <row r="8" spans="1:97" ht="18" customHeight="1">
      <c r="C8" s="530" t="str">
        <f>IF(計算シート!$C$37="","",計算シート!$C$37)</f>
        <v/>
      </c>
      <c r="D8" s="530"/>
      <c r="E8" s="530"/>
      <c r="F8" s="530"/>
      <c r="G8" s="530"/>
      <c r="H8" s="530"/>
      <c r="I8" s="530"/>
      <c r="J8" s="530"/>
      <c r="K8" s="530"/>
      <c r="L8" s="530"/>
      <c r="M8" s="530"/>
      <c r="N8" s="530"/>
      <c r="O8" s="530"/>
      <c r="P8" s="530"/>
      <c r="Q8" s="530"/>
      <c r="R8" s="530"/>
      <c r="S8" s="530"/>
      <c r="T8" s="530"/>
      <c r="U8" s="530"/>
      <c r="AZ8" s="28"/>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1"/>
      <c r="CL8" s="11"/>
      <c r="CM8" s="11"/>
      <c r="CN8" s="12"/>
      <c r="CO8" s="12"/>
      <c r="CP8" s="12"/>
      <c r="CQ8" s="12"/>
      <c r="CR8" s="12"/>
      <c r="CS8" s="12"/>
    </row>
    <row r="9" spans="1:97" ht="18" customHeight="1">
      <c r="C9" s="530"/>
      <c r="D9" s="530"/>
      <c r="E9" s="530"/>
      <c r="F9" s="530"/>
      <c r="G9" s="530"/>
      <c r="H9" s="530"/>
      <c r="I9" s="530"/>
      <c r="J9" s="530"/>
      <c r="K9" s="530"/>
      <c r="L9" s="530"/>
      <c r="M9" s="530"/>
      <c r="N9" s="530"/>
      <c r="O9" s="530"/>
      <c r="P9" s="530"/>
      <c r="Q9" s="530"/>
      <c r="R9" s="530"/>
      <c r="S9" s="530"/>
      <c r="T9" s="530"/>
      <c r="U9" s="530"/>
      <c r="V9" s="537" t="s">
        <v>342</v>
      </c>
      <c r="W9" s="537"/>
      <c r="X9" s="537"/>
      <c r="Y9" s="40"/>
      <c r="Z9" s="40"/>
      <c r="AA9" s="1"/>
      <c r="AB9" s="1"/>
      <c r="AC9" s="1"/>
      <c r="AD9" s="1"/>
      <c r="AE9" s="1"/>
      <c r="AF9" s="1"/>
      <c r="AG9" s="1"/>
      <c r="AH9" s="1"/>
      <c r="AI9" s="1"/>
      <c r="AJ9" s="1"/>
      <c r="AK9" s="1"/>
      <c r="AL9" s="1"/>
      <c r="AM9" s="1"/>
      <c r="AN9" s="1"/>
      <c r="AZ9" s="28"/>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1"/>
      <c r="CL9" s="11"/>
      <c r="CM9" s="11"/>
      <c r="CN9" s="12"/>
      <c r="CO9" s="12"/>
      <c r="CP9" s="12"/>
      <c r="CQ9" s="12"/>
      <c r="CR9" s="12"/>
      <c r="CS9" s="12"/>
    </row>
    <row r="10" spans="1:97" ht="18" customHeight="1" thickBot="1">
      <c r="C10" s="531"/>
      <c r="D10" s="531"/>
      <c r="E10" s="531"/>
      <c r="F10" s="531"/>
      <c r="G10" s="531"/>
      <c r="H10" s="531"/>
      <c r="I10" s="531"/>
      <c r="J10" s="531"/>
      <c r="K10" s="531"/>
      <c r="L10" s="531"/>
      <c r="M10" s="531"/>
      <c r="N10" s="531"/>
      <c r="O10" s="531"/>
      <c r="P10" s="531"/>
      <c r="Q10" s="531"/>
      <c r="R10" s="531"/>
      <c r="S10" s="531"/>
      <c r="T10" s="531"/>
      <c r="U10" s="531"/>
      <c r="V10" s="538"/>
      <c r="W10" s="538"/>
      <c r="X10" s="538"/>
      <c r="Y10" s="115"/>
      <c r="Z10" s="40"/>
      <c r="AA10" s="1"/>
      <c r="AB10" s="1"/>
      <c r="AC10" s="1"/>
      <c r="AD10" s="1"/>
      <c r="AE10" s="1"/>
      <c r="AF10" s="1"/>
      <c r="AG10" s="1"/>
      <c r="AH10" s="1"/>
      <c r="AI10" s="1"/>
      <c r="AJ10" s="1"/>
      <c r="AK10" s="1"/>
      <c r="AL10" s="1"/>
      <c r="AM10" s="1"/>
      <c r="AN10" s="1"/>
      <c r="AZ10" s="28" t="s">
        <v>341</v>
      </c>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1"/>
      <c r="CL10" s="11"/>
      <c r="CM10" s="11"/>
      <c r="CN10" s="12"/>
      <c r="CO10" s="12"/>
      <c r="CP10" s="12"/>
      <c r="CQ10" s="12"/>
      <c r="CR10" s="12"/>
      <c r="CS10" s="12"/>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29"/>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1"/>
      <c r="CL11" s="11"/>
      <c r="CM11" s="11"/>
      <c r="CN11" s="14"/>
      <c r="CO11" s="14"/>
      <c r="CP11" s="14"/>
      <c r="CQ11" s="14"/>
      <c r="CR11" s="14"/>
      <c r="CS11" s="14"/>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32"/>
      <c r="AB12" s="533"/>
      <c r="AC12" s="533"/>
      <c r="AD12" s="533"/>
      <c r="AE12" s="533"/>
      <c r="AF12" s="533"/>
      <c r="AG12" s="533"/>
      <c r="AH12" s="533"/>
      <c r="AI12" s="533"/>
      <c r="AJ12" s="533"/>
      <c r="AK12" s="533"/>
      <c r="AL12" s="533"/>
      <c r="AM12" s="533"/>
      <c r="AN12" s="533"/>
      <c r="AO12" s="533"/>
      <c r="AP12" s="533"/>
      <c r="AQ12" s="533"/>
      <c r="AR12" s="533"/>
      <c r="AS12" s="533"/>
      <c r="AT12" s="533"/>
      <c r="AU12" s="533"/>
      <c r="AV12" s="533"/>
      <c r="AZ12" s="29"/>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1"/>
      <c r="CL12" s="11"/>
      <c r="CM12" s="11"/>
      <c r="CN12" s="14"/>
      <c r="CO12" s="14"/>
      <c r="CP12" s="14"/>
      <c r="CQ12" s="14"/>
      <c r="CR12" s="14"/>
      <c r="CS12" s="14"/>
    </row>
    <row r="13" spans="1:97" ht="18" customHeight="1">
      <c r="A13" s="1"/>
      <c r="B13" s="1"/>
      <c r="N13" s="1"/>
      <c r="O13" s="1"/>
      <c r="P13" s="1"/>
      <c r="Q13" s="1"/>
      <c r="R13" s="1"/>
      <c r="S13" s="1"/>
      <c r="T13" s="36"/>
      <c r="U13" s="36"/>
      <c r="V13" s="36"/>
      <c r="W13" s="36"/>
      <c r="X13" s="36"/>
      <c r="Y13" s="36"/>
      <c r="Z13" s="36"/>
      <c r="AA13" s="534"/>
      <c r="AB13" s="535"/>
      <c r="AC13" s="535"/>
      <c r="AD13" s="535"/>
      <c r="AE13" s="535"/>
      <c r="AF13" s="535"/>
      <c r="AG13" s="535"/>
      <c r="AH13" s="535"/>
      <c r="AI13" s="535"/>
      <c r="AJ13" s="535"/>
      <c r="AK13" s="535"/>
      <c r="AL13" s="535"/>
      <c r="AM13" s="535"/>
      <c r="AN13" s="535"/>
      <c r="AO13" s="535"/>
      <c r="AP13" s="535"/>
      <c r="AQ13" s="535"/>
      <c r="AR13" s="535"/>
      <c r="AS13" s="535"/>
      <c r="AT13" s="535"/>
      <c r="AU13" s="535"/>
      <c r="AV13" s="535"/>
      <c r="AZ13" s="28"/>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1"/>
      <c r="CL13" s="11"/>
      <c r="CM13" s="11"/>
      <c r="CN13" s="12"/>
      <c r="CO13" s="12"/>
      <c r="CP13" s="12"/>
      <c r="CQ13" s="12"/>
      <c r="CR13" s="12"/>
      <c r="CS13" s="12"/>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31"/>
      <c r="BA14" s="16"/>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1"/>
      <c r="CL14" s="11"/>
      <c r="CM14" s="11"/>
      <c r="CN14" s="12"/>
      <c r="CO14" s="12"/>
      <c r="CP14" s="12"/>
      <c r="CQ14" s="12"/>
      <c r="CR14" s="12"/>
      <c r="CS14" s="12"/>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97" ht="18" customHeight="1">
      <c r="A17" s="1"/>
      <c r="B17" s="1"/>
      <c r="C17" s="508" t="s">
        <v>192</v>
      </c>
      <c r="D17" s="508"/>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row>
    <row r="18" spans="1:97" ht="18" customHeight="1">
      <c r="A18" s="1"/>
      <c r="B18" s="1"/>
    </row>
    <row r="19" spans="1:97" ht="18" customHeight="1">
      <c r="A19" s="509" t="s">
        <v>193</v>
      </c>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c r="AL19" s="509"/>
      <c r="AM19" s="509"/>
      <c r="AN19" s="509"/>
      <c r="AO19" s="509"/>
      <c r="AP19" s="509"/>
      <c r="AQ19" s="509"/>
      <c r="AR19" s="509"/>
      <c r="AS19" s="509"/>
      <c r="AT19" s="509"/>
      <c r="AU19" s="509"/>
      <c r="AV19" s="509"/>
      <c r="AW19" s="509"/>
      <c r="AX19" s="509"/>
    </row>
    <row r="20" spans="1:97" ht="18" customHeight="1">
      <c r="A20" s="1"/>
      <c r="B20" s="1"/>
    </row>
    <row r="21" spans="1:97" s="1" customFormat="1" ht="18" customHeight="1">
      <c r="C21" s="510" t="s">
        <v>194</v>
      </c>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t="s">
        <v>195</v>
      </c>
      <c r="AI21" s="510"/>
      <c r="AJ21" s="510"/>
      <c r="AK21" s="510"/>
      <c r="AL21" s="510"/>
      <c r="AM21" s="510" t="s">
        <v>196</v>
      </c>
      <c r="AN21" s="510"/>
      <c r="AO21" s="510"/>
      <c r="AP21" s="510"/>
      <c r="AQ21" s="510"/>
      <c r="AR21" s="510" t="s">
        <v>197</v>
      </c>
      <c r="AS21" s="510"/>
      <c r="AT21" s="510"/>
      <c r="AU21" s="510"/>
      <c r="AV21" s="510"/>
      <c r="AZ21" s="32"/>
    </row>
    <row r="22" spans="1:97" s="1" customFormat="1" ht="28.05" customHeight="1">
      <c r="C22" s="514" t="str">
        <f>IF(計算シート!$U7="","",計算シート!$U7)</f>
        <v xml:space="preserve">送 料   </v>
      </c>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03">
        <f>IF(計算シート!$AA7="","",計算シート!$AA7)</f>
        <v>0</v>
      </c>
      <c r="AI22" s="503"/>
      <c r="AJ22" s="503"/>
      <c r="AK22" s="503"/>
      <c r="AL22" s="503"/>
      <c r="AM22" s="513">
        <f>IF(計算シート!$AB7="","",計算シート!$AB7)</f>
        <v>1</v>
      </c>
      <c r="AN22" s="513"/>
      <c r="AO22" s="513"/>
      <c r="AP22" s="513"/>
      <c r="AQ22" s="513"/>
      <c r="AR22" s="505">
        <f>IF(計算シート!$U7="","",IF(計算シート!$U7="以下余白　","",AH22*AM22))</f>
        <v>0</v>
      </c>
      <c r="AS22" s="505"/>
      <c r="AT22" s="505"/>
      <c r="AU22" s="505"/>
      <c r="AV22" s="505"/>
      <c r="AZ22" s="32"/>
    </row>
    <row r="23" spans="1:97" s="1" customFormat="1" ht="28.05" customHeight="1">
      <c r="C23" s="514" t="str">
        <f>IF(計算シート!$U8="","",計算シート!$U8)</f>
        <v>以下余白　</v>
      </c>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03" t="str">
        <f>IF(計算シート!$AA8="","",計算シート!$AA8)</f>
        <v xml:space="preserve"> </v>
      </c>
      <c r="AI23" s="503"/>
      <c r="AJ23" s="503"/>
      <c r="AK23" s="503"/>
      <c r="AL23" s="503"/>
      <c r="AM23" s="513" t="str">
        <f>IF(計算シート!$AB8="","",計算シート!$AB8)</f>
        <v xml:space="preserve"> </v>
      </c>
      <c r="AN23" s="513"/>
      <c r="AO23" s="513"/>
      <c r="AP23" s="513"/>
      <c r="AQ23" s="513"/>
      <c r="AR23" s="505" t="str">
        <f>IF(計算シート!$U8="","",IF(計算シート!$U8="以下余白　","",AH23*AM23))</f>
        <v/>
      </c>
      <c r="AS23" s="505"/>
      <c r="AT23" s="505"/>
      <c r="AU23" s="505"/>
      <c r="AV23" s="505"/>
      <c r="AZ23" s="32"/>
    </row>
    <row r="24" spans="1:97" s="1" customFormat="1" ht="28.05" customHeight="1">
      <c r="C24" s="514" t="str">
        <f>IF(計算シート!$U9="","",計算シート!$U9)</f>
        <v/>
      </c>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03" t="str">
        <f>IF(計算シート!$AA9="","",計算シート!$AA9)</f>
        <v/>
      </c>
      <c r="AI24" s="503"/>
      <c r="AJ24" s="503"/>
      <c r="AK24" s="503"/>
      <c r="AL24" s="503"/>
      <c r="AM24" s="513" t="str">
        <f>IF(計算シート!$AB9="","",計算シート!$AB9)</f>
        <v/>
      </c>
      <c r="AN24" s="513"/>
      <c r="AO24" s="513"/>
      <c r="AP24" s="513"/>
      <c r="AQ24" s="513"/>
      <c r="AR24" s="505" t="str">
        <f>IF(計算シート!$U9="","",IF(計算シート!$U9="以下余白　","",AH24*AM24))</f>
        <v/>
      </c>
      <c r="AS24" s="505"/>
      <c r="AT24" s="505"/>
      <c r="AU24" s="505"/>
      <c r="AV24" s="505"/>
      <c r="AZ24" s="32"/>
    </row>
    <row r="25" spans="1:97" s="1" customFormat="1" ht="28.05" customHeight="1">
      <c r="C25" s="514" t="str">
        <f>IF(計算シート!$U10="","",計算シート!$U10)</f>
        <v/>
      </c>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03" t="str">
        <f>IF(計算シート!$AA10="","",計算シート!$AA10)</f>
        <v/>
      </c>
      <c r="AI25" s="503"/>
      <c r="AJ25" s="503"/>
      <c r="AK25" s="503"/>
      <c r="AL25" s="503"/>
      <c r="AM25" s="513" t="str">
        <f>IF(計算シート!$AB10="","",計算シート!$AB10)</f>
        <v/>
      </c>
      <c r="AN25" s="513"/>
      <c r="AO25" s="513"/>
      <c r="AP25" s="513"/>
      <c r="AQ25" s="513"/>
      <c r="AR25" s="505" t="str">
        <f>IF(計算シート!$U10="","",IF(計算シート!$U10="以下余白　","",AH25*AM25))</f>
        <v/>
      </c>
      <c r="AS25" s="505"/>
      <c r="AT25" s="505"/>
      <c r="AU25" s="505"/>
      <c r="AV25" s="505"/>
      <c r="AZ25" s="32"/>
    </row>
    <row r="26" spans="1:97" s="1" customFormat="1" ht="28.05" customHeight="1">
      <c r="C26" s="514" t="str">
        <f>IF(計算シート!$U11="","",計算シート!$U11)</f>
        <v/>
      </c>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03" t="str">
        <f>IF(計算シート!$AA11="","",計算シート!$AA11)</f>
        <v/>
      </c>
      <c r="AI26" s="503"/>
      <c r="AJ26" s="503"/>
      <c r="AK26" s="503"/>
      <c r="AL26" s="503"/>
      <c r="AM26" s="513" t="str">
        <f>IF(計算シート!$AB11="","",計算シート!$AB11)</f>
        <v/>
      </c>
      <c r="AN26" s="513"/>
      <c r="AO26" s="513"/>
      <c r="AP26" s="513"/>
      <c r="AQ26" s="513"/>
      <c r="AR26" s="505" t="str">
        <f>IF(計算シート!$U11="","",IF(計算シート!$U11="以下余白　","",AH26*AM26))</f>
        <v/>
      </c>
      <c r="AS26" s="505"/>
      <c r="AT26" s="505"/>
      <c r="AU26" s="505"/>
      <c r="AV26" s="505"/>
      <c r="AZ26" s="32"/>
    </row>
    <row r="27" spans="1:97" s="1" customFormat="1" ht="28.05" customHeight="1">
      <c r="C27" s="514" t="str">
        <f>IF(計算シート!$U12="","",計算シート!$U12)</f>
        <v/>
      </c>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03" t="str">
        <f>IF(計算シート!$AA12="","",計算シート!$AA12)</f>
        <v/>
      </c>
      <c r="AI27" s="503"/>
      <c r="AJ27" s="503"/>
      <c r="AK27" s="503"/>
      <c r="AL27" s="503"/>
      <c r="AM27" s="513" t="str">
        <f>IF(計算シート!$AB12="","",計算シート!$AB12)</f>
        <v/>
      </c>
      <c r="AN27" s="513"/>
      <c r="AO27" s="513"/>
      <c r="AP27" s="513"/>
      <c r="AQ27" s="513"/>
      <c r="AR27" s="505" t="str">
        <f>IF(計算シート!$U12="","",IF(計算シート!$U12="以下余白　","",AH27*AM27))</f>
        <v/>
      </c>
      <c r="AS27" s="505"/>
      <c r="AT27" s="505"/>
      <c r="AU27" s="505"/>
      <c r="AV27" s="505"/>
      <c r="AZ27" s="32"/>
    </row>
    <row r="28" spans="1:97" s="1" customFormat="1" ht="28.05" customHeight="1">
      <c r="C28" s="514" t="str">
        <f>IF(計算シート!$U13="","",計算シート!$U13)</f>
        <v/>
      </c>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03" t="str">
        <f>IF(計算シート!$AA13="","",計算シート!$AA13)</f>
        <v/>
      </c>
      <c r="AI28" s="503"/>
      <c r="AJ28" s="503"/>
      <c r="AK28" s="503"/>
      <c r="AL28" s="503"/>
      <c r="AM28" s="513" t="str">
        <f>IF(計算シート!$AB13="","",計算シート!$AB13)</f>
        <v/>
      </c>
      <c r="AN28" s="513"/>
      <c r="AO28" s="513"/>
      <c r="AP28" s="513"/>
      <c r="AQ28" s="513"/>
      <c r="AR28" s="505" t="str">
        <f>IF(計算シート!$U13="","",IF(計算シート!$U13="以下余白　","",AH28*AM28))</f>
        <v/>
      </c>
      <c r="AS28" s="505"/>
      <c r="AT28" s="505"/>
      <c r="AU28" s="505"/>
      <c r="AV28" s="505"/>
      <c r="AZ28" s="32"/>
    </row>
    <row r="29" spans="1:97" s="1" customFormat="1" ht="18" customHeight="1">
      <c r="N29" s="98"/>
      <c r="AB29" s="99"/>
      <c r="AH29" s="504" t="s">
        <v>2</v>
      </c>
      <c r="AI29" s="504"/>
      <c r="AJ29" s="504"/>
      <c r="AK29" s="504"/>
      <c r="AL29" s="504"/>
      <c r="AM29" s="504"/>
      <c r="AN29" s="504"/>
      <c r="AO29" s="504"/>
      <c r="AP29" s="504"/>
      <c r="AQ29" s="504"/>
      <c r="AR29" s="506">
        <f>AR31-AR30</f>
        <v>0</v>
      </c>
      <c r="AS29" s="507"/>
      <c r="AT29" s="507"/>
      <c r="AU29" s="507"/>
      <c r="AV29" s="507"/>
      <c r="AZ29" s="33"/>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8"/>
      <c r="CL29" s="18"/>
      <c r="CM29" s="18"/>
      <c r="CN29" s="19"/>
      <c r="CO29" s="19"/>
      <c r="CP29" s="19"/>
      <c r="CQ29" s="19"/>
      <c r="CR29" s="19"/>
      <c r="CS29" s="19"/>
    </row>
    <row r="30" spans="1:97" s="1" customFormat="1" ht="18" customHeight="1">
      <c r="N30" s="20"/>
      <c r="AH30" s="504" t="s">
        <v>1</v>
      </c>
      <c r="AI30" s="504"/>
      <c r="AJ30" s="504"/>
      <c r="AK30" s="504"/>
      <c r="AL30" s="504"/>
      <c r="AM30" s="504"/>
      <c r="AN30" s="504"/>
      <c r="AO30" s="504"/>
      <c r="AP30" s="504"/>
      <c r="AQ30" s="504"/>
      <c r="AR30" s="506">
        <f>ROUND(AR31-(AR31/(1+0.1)),0)</f>
        <v>0</v>
      </c>
      <c r="AS30" s="506"/>
      <c r="AT30" s="506"/>
      <c r="AU30" s="506"/>
      <c r="AV30" s="506"/>
      <c r="AZ30" s="33" t="s">
        <v>276</v>
      </c>
      <c r="BA30" s="511"/>
      <c r="BB30" s="511"/>
      <c r="BC30" s="511"/>
      <c r="BD30" s="511"/>
      <c r="BE30" s="511"/>
      <c r="BF30" s="511"/>
      <c r="BG30" s="511"/>
      <c r="BH30" s="511"/>
      <c r="BI30" s="511"/>
      <c r="BJ30" s="511"/>
      <c r="BK30" s="511"/>
      <c r="BL30" s="511"/>
      <c r="BM30" s="511"/>
      <c r="BN30" s="511"/>
      <c r="BO30" s="511"/>
      <c r="BP30" s="17"/>
      <c r="BQ30" s="17"/>
      <c r="BR30" s="17"/>
      <c r="BS30" s="17"/>
      <c r="BT30" s="17"/>
      <c r="BU30" s="17"/>
      <c r="BV30" s="17"/>
      <c r="BW30" s="17"/>
      <c r="BX30" s="17"/>
      <c r="BY30" s="17"/>
      <c r="BZ30" s="17"/>
      <c r="CA30" s="17"/>
      <c r="CB30" s="17"/>
      <c r="CC30" s="17"/>
      <c r="CD30" s="17"/>
      <c r="CE30" s="17"/>
      <c r="CF30" s="17"/>
      <c r="CG30" s="17"/>
      <c r="CH30" s="17"/>
      <c r="CI30" s="17"/>
      <c r="CJ30" s="17"/>
      <c r="CK30" s="18"/>
      <c r="CL30" s="18"/>
      <c r="CM30" s="18"/>
      <c r="CN30" s="19"/>
      <c r="CO30" s="19"/>
      <c r="CP30" s="19"/>
      <c r="CQ30" s="19"/>
      <c r="CR30" s="19"/>
      <c r="CS30" s="19"/>
    </row>
    <row r="31" spans="1:97" s="1" customFormat="1" ht="18" customHeight="1">
      <c r="N31" s="20"/>
      <c r="AH31" s="504" t="s">
        <v>213</v>
      </c>
      <c r="AI31" s="504"/>
      <c r="AJ31" s="504"/>
      <c r="AK31" s="504"/>
      <c r="AL31" s="504"/>
      <c r="AM31" s="504"/>
      <c r="AN31" s="504"/>
      <c r="AO31" s="504"/>
      <c r="AP31" s="504"/>
      <c r="AQ31" s="504"/>
      <c r="AR31" s="506">
        <f>SUM(AR22:AV28)</f>
        <v>0</v>
      </c>
      <c r="AS31" s="506"/>
      <c r="AT31" s="506"/>
      <c r="AU31" s="506"/>
      <c r="AV31" s="506"/>
      <c r="AZ31" s="33"/>
      <c r="BA31" s="511"/>
      <c r="BB31" s="511"/>
      <c r="BC31" s="511"/>
      <c r="BD31" s="511"/>
      <c r="BE31" s="511"/>
      <c r="BF31" s="511"/>
      <c r="BG31" s="511"/>
      <c r="BH31" s="511"/>
      <c r="BI31" s="511"/>
      <c r="BJ31" s="511"/>
      <c r="BK31" s="511"/>
      <c r="BL31" s="511"/>
      <c r="BM31" s="511"/>
      <c r="BN31" s="511"/>
      <c r="BO31" s="511"/>
      <c r="BP31" s="17"/>
      <c r="BQ31" s="17"/>
      <c r="BR31" s="17"/>
      <c r="BS31" s="17"/>
      <c r="BT31" s="17"/>
      <c r="BU31" s="17"/>
      <c r="BV31" s="17"/>
      <c r="BW31" s="17"/>
      <c r="BX31" s="17"/>
      <c r="BY31" s="17"/>
      <c r="BZ31" s="17"/>
      <c r="CA31" s="17"/>
      <c r="CB31" s="17"/>
      <c r="CC31" s="17"/>
      <c r="CD31" s="17"/>
      <c r="CE31" s="17"/>
      <c r="CF31" s="17"/>
      <c r="CG31" s="17"/>
      <c r="CH31" s="17"/>
      <c r="CI31" s="17"/>
      <c r="CJ31" s="17"/>
      <c r="CK31" s="18"/>
      <c r="CL31" s="18"/>
      <c r="CM31" s="18"/>
      <c r="CN31" s="19"/>
      <c r="CO31" s="19"/>
      <c r="CP31" s="19"/>
      <c r="CQ31" s="19"/>
      <c r="CR31" s="19"/>
      <c r="CS31" s="19"/>
    </row>
    <row r="32" spans="1:97" ht="18" customHeight="1">
      <c r="H32" s="1"/>
      <c r="I32" s="1"/>
      <c r="J32" s="1"/>
      <c r="K32" s="1"/>
      <c r="L32" s="1"/>
      <c r="M32" s="1"/>
      <c r="N32" s="20"/>
      <c r="O32" s="1"/>
      <c r="P32" s="1"/>
      <c r="Q32" s="1"/>
      <c r="R32" s="1"/>
      <c r="S32" s="1"/>
      <c r="AH32" s="97"/>
      <c r="AI32" s="97"/>
      <c r="AJ32" s="97"/>
      <c r="AK32" s="97"/>
      <c r="AL32" s="97"/>
      <c r="AM32" s="97"/>
      <c r="AN32" s="97"/>
      <c r="AO32" s="97"/>
      <c r="AP32" s="97"/>
      <c r="AQ32" s="97"/>
      <c r="AR32" s="100"/>
      <c r="AS32" s="100"/>
      <c r="AT32" s="100"/>
      <c r="AU32" s="100"/>
      <c r="AV32" s="100"/>
      <c r="AZ32" s="512"/>
      <c r="BA32" s="512"/>
      <c r="BB32" s="512"/>
      <c r="BC32" s="512"/>
      <c r="BD32" s="512"/>
      <c r="BE32" s="512"/>
      <c r="BF32" s="512"/>
      <c r="BG32" s="512"/>
      <c r="BH32" s="512"/>
      <c r="BI32" s="512"/>
      <c r="BJ32" s="512"/>
      <c r="BK32" s="512"/>
      <c r="BL32" s="512"/>
      <c r="BM32" s="512"/>
      <c r="BN32" s="512"/>
      <c r="BO32" s="512"/>
      <c r="BP32" s="512"/>
      <c r="BQ32" s="512"/>
      <c r="BR32" s="10"/>
      <c r="BS32" s="10"/>
      <c r="BT32" s="10"/>
      <c r="BU32" s="10"/>
      <c r="BV32" s="10"/>
      <c r="BW32" s="10"/>
      <c r="BX32" s="10"/>
      <c r="BY32" s="10"/>
      <c r="BZ32" s="10"/>
      <c r="CA32" s="10"/>
      <c r="CB32" s="10"/>
      <c r="CC32" s="10"/>
      <c r="CD32" s="10"/>
      <c r="CE32" s="10"/>
      <c r="CF32" s="10"/>
      <c r="CG32" s="10"/>
      <c r="CH32" s="10"/>
      <c r="CI32" s="10"/>
      <c r="CJ32" s="10"/>
      <c r="CK32" s="11"/>
      <c r="CL32" s="11"/>
      <c r="CM32" s="11"/>
      <c r="CN32" s="12"/>
      <c r="CO32" s="12"/>
      <c r="CP32" s="12"/>
      <c r="CQ32" s="12"/>
      <c r="CR32" s="12"/>
      <c r="CS32" s="12"/>
    </row>
    <row r="33" spans="3:97" ht="30" customHeight="1" thickBot="1">
      <c r="H33" s="509" t="s">
        <v>198</v>
      </c>
      <c r="I33" s="509"/>
      <c r="J33" s="509"/>
      <c r="K33" s="509"/>
      <c r="L33" s="509"/>
      <c r="M33" s="509"/>
      <c r="N33" s="509"/>
      <c r="O33" s="526">
        <f t="shared" ref="O33" si="0">$AR$31</f>
        <v>0</v>
      </c>
      <c r="P33" s="526"/>
      <c r="Q33" s="526"/>
      <c r="R33" s="526"/>
      <c r="S33" s="526"/>
      <c r="T33" s="526"/>
      <c r="U33" s="526"/>
      <c r="V33" s="526"/>
      <c r="W33" s="526"/>
      <c r="X33" s="526"/>
      <c r="Y33" s="526"/>
      <c r="Z33" s="526"/>
      <c r="AA33" s="526"/>
      <c r="AB33" s="526"/>
      <c r="AC33" s="526"/>
      <c r="AD33" s="526"/>
      <c r="AE33" s="526"/>
      <c r="AF33" s="526"/>
      <c r="AG33" s="526"/>
      <c r="AH33" s="526"/>
      <c r="AI33" s="526"/>
      <c r="AJ33" s="526"/>
      <c r="AK33" s="101" t="s">
        <v>199</v>
      </c>
      <c r="AL33" s="102"/>
      <c r="AM33" s="1"/>
      <c r="AN33" s="1"/>
      <c r="AO33" s="1"/>
      <c r="AP33" s="1"/>
      <c r="AZ33" s="512"/>
      <c r="BA33" s="512"/>
      <c r="BB33" s="512"/>
      <c r="BC33" s="512"/>
      <c r="BD33" s="512"/>
      <c r="BE33" s="512"/>
      <c r="BF33" s="512"/>
      <c r="BG33" s="512"/>
      <c r="BH33" s="512"/>
      <c r="BI33" s="512"/>
      <c r="BJ33" s="512"/>
      <c r="BK33" s="512"/>
      <c r="BL33" s="512"/>
      <c r="BM33" s="512"/>
      <c r="BN33" s="512"/>
      <c r="BO33" s="512"/>
      <c r="BP33" s="512"/>
      <c r="BQ33" s="512"/>
      <c r="BR33" s="13"/>
      <c r="BS33" s="13"/>
      <c r="BT33" s="13"/>
      <c r="BU33" s="13"/>
      <c r="BV33" s="13"/>
      <c r="BW33" s="13"/>
      <c r="BX33" s="13"/>
      <c r="BY33" s="13"/>
      <c r="BZ33" s="13"/>
      <c r="CA33" s="13"/>
      <c r="CB33" s="13"/>
      <c r="CC33" s="13"/>
      <c r="CD33" s="13"/>
      <c r="CE33" s="13"/>
      <c r="CF33" s="13"/>
      <c r="CG33" s="13"/>
      <c r="CH33" s="13"/>
      <c r="CI33" s="13"/>
      <c r="CJ33" s="13"/>
      <c r="CK33" s="11"/>
      <c r="CL33" s="11"/>
      <c r="CM33" s="11"/>
      <c r="CN33" s="14"/>
      <c r="CO33" s="14"/>
      <c r="CP33" s="14"/>
      <c r="CQ33" s="14"/>
      <c r="CR33" s="14"/>
      <c r="CS33" s="14"/>
    </row>
    <row r="34" spans="3:97" ht="18" customHeight="1">
      <c r="H34" s="1"/>
      <c r="I34" s="1"/>
      <c r="J34" s="1"/>
      <c r="K34" s="1"/>
      <c r="L34" s="1"/>
      <c r="M34" s="1"/>
      <c r="N34" s="1"/>
      <c r="O34" s="515"/>
      <c r="P34" s="515"/>
      <c r="Q34" s="515"/>
      <c r="R34" s="515"/>
      <c r="S34" s="515"/>
      <c r="T34" s="515"/>
      <c r="U34" s="515"/>
      <c r="V34" s="515"/>
      <c r="W34" s="515"/>
      <c r="X34" s="515"/>
      <c r="Y34" s="515"/>
      <c r="Z34" s="515"/>
      <c r="AA34" s="515"/>
      <c r="AB34" s="515"/>
      <c r="AC34" s="515"/>
      <c r="AD34" s="515"/>
      <c r="AE34" s="515"/>
      <c r="AF34" s="516"/>
      <c r="AG34" s="516"/>
      <c r="AH34" s="516"/>
      <c r="AI34" s="516"/>
      <c r="AJ34" s="103"/>
      <c r="AZ34" s="29"/>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1"/>
      <c r="CL34" s="11"/>
      <c r="CM34" s="11"/>
      <c r="CN34" s="14"/>
      <c r="CO34" s="14"/>
      <c r="CP34" s="14"/>
      <c r="CQ34" s="14"/>
      <c r="CR34" s="14"/>
      <c r="CS34" s="14"/>
    </row>
    <row r="35" spans="3:97" ht="18" customHeight="1">
      <c r="H35" s="1"/>
      <c r="I35" s="1"/>
      <c r="J35" s="1"/>
      <c r="K35" s="1"/>
      <c r="L35" s="1"/>
      <c r="M35" s="1"/>
      <c r="N35" s="1"/>
      <c r="O35" s="517"/>
      <c r="P35" s="517"/>
      <c r="Q35" s="517"/>
      <c r="R35" s="517"/>
      <c r="S35" s="517"/>
      <c r="T35" s="517"/>
      <c r="U35" s="517"/>
      <c r="V35" s="517"/>
      <c r="W35" s="517"/>
      <c r="X35" s="517"/>
      <c r="Y35" s="517"/>
      <c r="Z35" s="517"/>
      <c r="AA35" s="517"/>
      <c r="AB35" s="517"/>
      <c r="AC35" s="517"/>
      <c r="AD35" s="517"/>
      <c r="AE35" s="517"/>
      <c r="AF35" s="518"/>
      <c r="AG35" s="518"/>
      <c r="AH35" s="518"/>
      <c r="AI35" s="518"/>
      <c r="AJ35" s="104"/>
      <c r="AZ35" s="34"/>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2"/>
      <c r="CL35" s="23"/>
      <c r="CM35" s="23"/>
      <c r="CN35" s="23"/>
      <c r="CO35" s="23"/>
      <c r="CP35" s="23"/>
      <c r="CQ35" s="23"/>
      <c r="CR35" s="23"/>
      <c r="CS35" s="23"/>
    </row>
    <row r="36" spans="3:97" s="1" customFormat="1" ht="18" customHeight="1">
      <c r="C36" s="37" t="s">
        <v>210</v>
      </c>
      <c r="AD36" s="99"/>
      <c r="AJ36" s="99"/>
      <c r="AL36" s="99"/>
      <c r="AM36" s="24"/>
      <c r="AZ36" s="32"/>
      <c r="BF36" s="20"/>
      <c r="BK36" s="24"/>
    </row>
    <row r="37" spans="3:97" s="1" customFormat="1" ht="18" customHeight="1">
      <c r="C37" s="37" t="s">
        <v>191</v>
      </c>
      <c r="AA37" s="37" t="s">
        <v>200</v>
      </c>
      <c r="AZ37" s="3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row>
    <row r="38" spans="3:97" s="1" customFormat="1" ht="18" customHeight="1">
      <c r="C38" s="37"/>
      <c r="AA38" s="37"/>
      <c r="AZ38" s="44"/>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row>
    <row r="39" spans="3:97" s="1" customFormat="1" ht="51" customHeight="1">
      <c r="C39" s="523" t="s">
        <v>349</v>
      </c>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24"/>
      <c r="AC39" s="524"/>
      <c r="AD39" s="524"/>
      <c r="AE39" s="524"/>
      <c r="AF39" s="524"/>
      <c r="AG39" s="524"/>
      <c r="AH39" s="524"/>
      <c r="AI39" s="524"/>
      <c r="AJ39" s="524"/>
      <c r="AK39" s="524"/>
      <c r="AL39" s="524"/>
      <c r="AM39" s="524"/>
      <c r="AN39" s="524"/>
      <c r="AO39" s="524"/>
      <c r="AP39" s="524"/>
      <c r="AQ39" s="524"/>
      <c r="AR39" s="524"/>
      <c r="AS39" s="524"/>
      <c r="AT39" s="524"/>
      <c r="AU39" s="524"/>
      <c r="AV39" s="524"/>
      <c r="AW39" s="105"/>
      <c r="AZ39" s="33"/>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8"/>
      <c r="CL39" s="18"/>
      <c r="CM39" s="18"/>
      <c r="CN39" s="19"/>
      <c r="CO39" s="19"/>
      <c r="CP39" s="19"/>
      <c r="CQ39" s="19"/>
      <c r="CR39" s="19"/>
      <c r="CS39" s="19"/>
    </row>
    <row r="40" spans="3:97" s="1" customFormat="1" ht="18" customHeight="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Z40" s="33"/>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8"/>
      <c r="CL40" s="18"/>
      <c r="CM40" s="18"/>
      <c r="CN40" s="19"/>
      <c r="CO40" s="19"/>
      <c r="CP40" s="19"/>
      <c r="CQ40" s="19"/>
      <c r="CR40" s="19"/>
      <c r="CS40" s="19"/>
    </row>
    <row r="41" spans="3:97" s="1" customFormat="1" ht="18" customHeight="1">
      <c r="C41" s="525" t="s">
        <v>212</v>
      </c>
      <c r="D41" s="525"/>
      <c r="E41" s="525"/>
      <c r="F41" s="525"/>
      <c r="G41" s="525"/>
      <c r="H41" s="525"/>
      <c r="I41" s="525"/>
      <c r="J41" s="525"/>
      <c r="K41" s="525"/>
      <c r="L41" s="525"/>
      <c r="M41" s="519" t="str">
        <f>"[ " &amp; 計算シート!$N$4 &amp; " ]"</f>
        <v>[  ]</v>
      </c>
      <c r="N41" s="519"/>
      <c r="O41" s="519"/>
      <c r="P41" s="519"/>
      <c r="Q41" s="519"/>
      <c r="R41" s="519"/>
      <c r="S41" s="520" t="s">
        <v>211</v>
      </c>
      <c r="T41" s="520"/>
      <c r="U41" s="520"/>
      <c r="V41" s="520"/>
      <c r="W41" s="520"/>
      <c r="X41" s="520"/>
      <c r="Y41" s="520"/>
      <c r="Z41" s="520"/>
      <c r="AA41" s="520"/>
      <c r="AB41" s="520"/>
      <c r="AC41" s="520"/>
      <c r="AD41" s="520"/>
      <c r="AE41" s="520"/>
      <c r="AF41" s="520"/>
      <c r="AG41" s="520"/>
      <c r="AH41" s="520"/>
      <c r="AI41" s="521">
        <f>計算シート!$N$4</f>
        <v>0</v>
      </c>
      <c r="AJ41" s="521"/>
      <c r="AK41" s="521"/>
      <c r="AL41" s="522" t="s">
        <v>285</v>
      </c>
      <c r="AM41" s="522"/>
      <c r="AN41" s="522"/>
      <c r="AO41" s="522"/>
      <c r="AP41" s="522"/>
      <c r="AQ41" s="522"/>
      <c r="AR41" s="522"/>
      <c r="AS41" s="522"/>
      <c r="AT41" s="522"/>
      <c r="AU41" s="522"/>
      <c r="AV41" s="522"/>
      <c r="AW41" s="105"/>
      <c r="AZ41" s="33"/>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8"/>
      <c r="CL41" s="18"/>
      <c r="CM41" s="18"/>
      <c r="CN41" s="19"/>
      <c r="CO41" s="19"/>
      <c r="CP41" s="19"/>
      <c r="CQ41" s="19"/>
      <c r="CR41" s="19"/>
      <c r="CS41" s="19"/>
    </row>
    <row r="42" spans="3:97" s="1" customFormat="1" ht="18" customHeight="1">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Z42" s="33"/>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8"/>
      <c r="CL42" s="18"/>
      <c r="CM42" s="18"/>
      <c r="CN42" s="19"/>
      <c r="CO42" s="19"/>
      <c r="CP42" s="19"/>
      <c r="CQ42" s="19"/>
      <c r="CR42" s="19"/>
      <c r="CS42" s="19"/>
    </row>
    <row r="43" spans="3:97" s="1" customFormat="1" ht="18" customHeight="1">
      <c r="C43" s="1" t="s">
        <v>201</v>
      </c>
      <c r="G43" s="20"/>
      <c r="AB43" s="99"/>
      <c r="AH43" s="99"/>
      <c r="AJ43" s="99"/>
      <c r="AZ43" s="33"/>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8"/>
      <c r="CL43" s="18"/>
      <c r="CM43" s="18"/>
      <c r="CN43" s="19"/>
      <c r="CO43" s="19"/>
      <c r="CP43" s="19"/>
      <c r="CQ43" s="19"/>
      <c r="CR43" s="19"/>
      <c r="CS43" s="19"/>
    </row>
    <row r="44" spans="3:97" ht="18" customHeight="1">
      <c r="N44" s="20"/>
      <c r="O44" s="1"/>
      <c r="P44" s="1"/>
      <c r="Q44" s="1"/>
      <c r="R44" s="1"/>
      <c r="S44" s="1"/>
      <c r="T44" s="1"/>
      <c r="U44" s="1"/>
      <c r="V44" s="1"/>
      <c r="W44" s="1"/>
      <c r="X44" s="1"/>
      <c r="Y44" s="1"/>
      <c r="Z44" s="1"/>
      <c r="AA44" s="1"/>
      <c r="AB44" s="99"/>
      <c r="AH44" s="99"/>
      <c r="AI44" s="1"/>
      <c r="AJ44" s="99"/>
      <c r="AK44" s="515"/>
      <c r="AL44" s="517"/>
      <c r="AM44" s="517"/>
      <c r="AN44" s="517"/>
      <c r="AO44" s="517"/>
      <c r="AP44" s="517"/>
      <c r="AQ44" s="517"/>
      <c r="AR44" s="517"/>
      <c r="AS44" s="517"/>
      <c r="BF44" s="26"/>
      <c r="BK44" s="26"/>
    </row>
    <row r="45" spans="3:97" ht="18" customHeight="1">
      <c r="BF45" s="26"/>
      <c r="BK45" s="26"/>
    </row>
    <row r="46" spans="3:97" ht="18" customHeight="1">
      <c r="BF46" s="26"/>
    </row>
    <row r="47" spans="3:97" ht="18" customHeight="1">
      <c r="BF47" s="26"/>
    </row>
    <row r="48" spans="3:97" ht="18" customHeight="1">
      <c r="BF48" s="26"/>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sheetData>
  <mergeCells count="66">
    <mergeCell ref="AI1:AO1"/>
    <mergeCell ref="AP1:AX1"/>
    <mergeCell ref="AR3:AT3"/>
    <mergeCell ref="A4:AX6"/>
    <mergeCell ref="C22:AG22"/>
    <mergeCell ref="AH22:AL22"/>
    <mergeCell ref="AM22:AQ22"/>
    <mergeCell ref="AR22:AV22"/>
    <mergeCell ref="C8:U10"/>
    <mergeCell ref="AA12:AV12"/>
    <mergeCell ref="AA13:AV13"/>
    <mergeCell ref="AH21:AL21"/>
    <mergeCell ref="AM21:AQ21"/>
    <mergeCell ref="AR21:AV21"/>
    <mergeCell ref="AI2:AX2"/>
    <mergeCell ref="V9:X10"/>
    <mergeCell ref="AK44:AS44"/>
    <mergeCell ref="AH31:AQ31"/>
    <mergeCell ref="AR31:AV31"/>
    <mergeCell ref="O35:AE35"/>
    <mergeCell ref="AF35:AI35"/>
    <mergeCell ref="M41:R41"/>
    <mergeCell ref="S41:AH41"/>
    <mergeCell ref="H33:N33"/>
    <mergeCell ref="AI41:AK41"/>
    <mergeCell ref="AL41:AV41"/>
    <mergeCell ref="C39:AV39"/>
    <mergeCell ref="C41:L41"/>
    <mergeCell ref="O33:AJ33"/>
    <mergeCell ref="AZ33:BQ33"/>
    <mergeCell ref="O34:AE34"/>
    <mergeCell ref="AF34:AI34"/>
    <mergeCell ref="C23:AG23"/>
    <mergeCell ref="AH23:AL23"/>
    <mergeCell ref="AM23:AQ23"/>
    <mergeCell ref="AR23:AV23"/>
    <mergeCell ref="C25:AG25"/>
    <mergeCell ref="AH25:AL25"/>
    <mergeCell ref="AM25:AQ25"/>
    <mergeCell ref="AR25:AV25"/>
    <mergeCell ref="C24:AG24"/>
    <mergeCell ref="AH24:AL24"/>
    <mergeCell ref="AM24:AQ24"/>
    <mergeCell ref="AR30:AV30"/>
    <mergeCell ref="BA30:BO30"/>
    <mergeCell ref="C17:AL17"/>
    <mergeCell ref="A19:AX19"/>
    <mergeCell ref="C21:AG21"/>
    <mergeCell ref="BA31:BO31"/>
    <mergeCell ref="AZ32:BQ32"/>
    <mergeCell ref="AM28:AQ28"/>
    <mergeCell ref="C27:AG27"/>
    <mergeCell ref="AH27:AL27"/>
    <mergeCell ref="AM27:AQ27"/>
    <mergeCell ref="AR27:AV27"/>
    <mergeCell ref="C26:AG26"/>
    <mergeCell ref="AH26:AL26"/>
    <mergeCell ref="AM26:AQ26"/>
    <mergeCell ref="AR26:AV26"/>
    <mergeCell ref="AR24:AV24"/>
    <mergeCell ref="C28:AG28"/>
    <mergeCell ref="AH28:AL28"/>
    <mergeCell ref="AH30:AQ30"/>
    <mergeCell ref="AR28:AV28"/>
    <mergeCell ref="AH29:AQ29"/>
    <mergeCell ref="AR29:AV29"/>
  </mergeCells>
  <phoneticPr fontId="10"/>
  <dataValidations count="2">
    <dataValidation type="list" allowBlank="1" showInputMessage="1" showErrorMessage="1" sqref="WWP983067:WWT983069 AH65563:AL65565 KD65563:KH65565 TZ65563:UD65565 ADV65563:ADZ65565 ANR65563:ANV65565 AXN65563:AXR65565 BHJ65563:BHN65565 BRF65563:BRJ65565 CBB65563:CBF65565 CKX65563:CLB65565 CUT65563:CUX65565 DEP65563:DET65565 DOL65563:DOP65565 DYH65563:DYL65565 EID65563:EIH65565 ERZ65563:ESD65565 FBV65563:FBZ65565 FLR65563:FLV65565 FVN65563:FVR65565 GFJ65563:GFN65565 GPF65563:GPJ65565 GZB65563:GZF65565 HIX65563:HJB65565 HST65563:HSX65565 ICP65563:ICT65565 IML65563:IMP65565 IWH65563:IWL65565 JGD65563:JGH65565 JPZ65563:JQD65565 JZV65563:JZZ65565 KJR65563:KJV65565 KTN65563:KTR65565 LDJ65563:LDN65565 LNF65563:LNJ65565 LXB65563:LXF65565 MGX65563:MHB65565 MQT65563:MQX65565 NAP65563:NAT65565 NKL65563:NKP65565 NUH65563:NUL65565 OED65563:OEH65565 ONZ65563:OOD65565 OXV65563:OXZ65565 PHR65563:PHV65565 PRN65563:PRR65565 QBJ65563:QBN65565 QLF65563:QLJ65565 QVB65563:QVF65565 REX65563:RFB65565 ROT65563:ROX65565 RYP65563:RYT65565 SIL65563:SIP65565 SSH65563:SSL65565 TCD65563:TCH65565 TLZ65563:TMD65565 TVV65563:TVZ65565 UFR65563:UFV65565 UPN65563:UPR65565 UZJ65563:UZN65565 VJF65563:VJJ65565 VTB65563:VTF65565 WCX65563:WDB65565 WMT65563:WMX65565 WWP65563:WWT65565 AH131099:AL131101 KD131099:KH131101 TZ131099:UD131101 ADV131099:ADZ131101 ANR131099:ANV131101 AXN131099:AXR131101 BHJ131099:BHN131101 BRF131099:BRJ131101 CBB131099:CBF131101 CKX131099:CLB131101 CUT131099:CUX131101 DEP131099:DET131101 DOL131099:DOP131101 DYH131099:DYL131101 EID131099:EIH131101 ERZ131099:ESD131101 FBV131099:FBZ131101 FLR131099:FLV131101 FVN131099:FVR131101 GFJ131099:GFN131101 GPF131099:GPJ131101 GZB131099:GZF131101 HIX131099:HJB131101 HST131099:HSX131101 ICP131099:ICT131101 IML131099:IMP131101 IWH131099:IWL131101 JGD131099:JGH131101 JPZ131099:JQD131101 JZV131099:JZZ131101 KJR131099:KJV131101 KTN131099:KTR131101 LDJ131099:LDN131101 LNF131099:LNJ131101 LXB131099:LXF131101 MGX131099:MHB131101 MQT131099:MQX131101 NAP131099:NAT131101 NKL131099:NKP131101 NUH131099:NUL131101 OED131099:OEH131101 ONZ131099:OOD131101 OXV131099:OXZ131101 PHR131099:PHV131101 PRN131099:PRR131101 QBJ131099:QBN131101 QLF131099:QLJ131101 QVB131099:QVF131101 REX131099:RFB131101 ROT131099:ROX131101 RYP131099:RYT131101 SIL131099:SIP131101 SSH131099:SSL131101 TCD131099:TCH131101 TLZ131099:TMD131101 TVV131099:TVZ131101 UFR131099:UFV131101 UPN131099:UPR131101 UZJ131099:UZN131101 VJF131099:VJJ131101 VTB131099:VTF131101 WCX131099:WDB131101 WMT131099:WMX131101 WWP131099:WWT131101 AH196635:AL196637 KD196635:KH196637 TZ196635:UD196637 ADV196635:ADZ196637 ANR196635:ANV196637 AXN196635:AXR196637 BHJ196635:BHN196637 BRF196635:BRJ196637 CBB196635:CBF196637 CKX196635:CLB196637 CUT196635:CUX196637 DEP196635:DET196637 DOL196635:DOP196637 DYH196635:DYL196637 EID196635:EIH196637 ERZ196635:ESD196637 FBV196635:FBZ196637 FLR196635:FLV196637 FVN196635:FVR196637 GFJ196635:GFN196637 GPF196635:GPJ196637 GZB196635:GZF196637 HIX196635:HJB196637 HST196635:HSX196637 ICP196635:ICT196637 IML196635:IMP196637 IWH196635:IWL196637 JGD196635:JGH196637 JPZ196635:JQD196637 JZV196635:JZZ196637 KJR196635:KJV196637 KTN196635:KTR196637 LDJ196635:LDN196637 LNF196635:LNJ196637 LXB196635:LXF196637 MGX196635:MHB196637 MQT196635:MQX196637 NAP196635:NAT196637 NKL196635:NKP196637 NUH196635:NUL196637 OED196635:OEH196637 ONZ196635:OOD196637 OXV196635:OXZ196637 PHR196635:PHV196637 PRN196635:PRR196637 QBJ196635:QBN196637 QLF196635:QLJ196637 QVB196635:QVF196637 REX196635:RFB196637 ROT196635:ROX196637 RYP196635:RYT196637 SIL196635:SIP196637 SSH196635:SSL196637 TCD196635:TCH196637 TLZ196635:TMD196637 TVV196635:TVZ196637 UFR196635:UFV196637 UPN196635:UPR196637 UZJ196635:UZN196637 VJF196635:VJJ196637 VTB196635:VTF196637 WCX196635:WDB196637 WMT196635:WMX196637 WWP196635:WWT196637 AH262171:AL262173 KD262171:KH262173 TZ262171:UD262173 ADV262171:ADZ262173 ANR262171:ANV262173 AXN262171:AXR262173 BHJ262171:BHN262173 BRF262171:BRJ262173 CBB262171:CBF262173 CKX262171:CLB262173 CUT262171:CUX262173 DEP262171:DET262173 DOL262171:DOP262173 DYH262171:DYL262173 EID262171:EIH262173 ERZ262171:ESD262173 FBV262171:FBZ262173 FLR262171:FLV262173 FVN262171:FVR262173 GFJ262171:GFN262173 GPF262171:GPJ262173 GZB262171:GZF262173 HIX262171:HJB262173 HST262171:HSX262173 ICP262171:ICT262173 IML262171:IMP262173 IWH262171:IWL262173 JGD262171:JGH262173 JPZ262171:JQD262173 JZV262171:JZZ262173 KJR262171:KJV262173 KTN262171:KTR262173 LDJ262171:LDN262173 LNF262171:LNJ262173 LXB262171:LXF262173 MGX262171:MHB262173 MQT262171:MQX262173 NAP262171:NAT262173 NKL262171:NKP262173 NUH262171:NUL262173 OED262171:OEH262173 ONZ262171:OOD262173 OXV262171:OXZ262173 PHR262171:PHV262173 PRN262171:PRR262173 QBJ262171:QBN262173 QLF262171:QLJ262173 QVB262171:QVF262173 REX262171:RFB262173 ROT262171:ROX262173 RYP262171:RYT262173 SIL262171:SIP262173 SSH262171:SSL262173 TCD262171:TCH262173 TLZ262171:TMD262173 TVV262171:TVZ262173 UFR262171:UFV262173 UPN262171:UPR262173 UZJ262171:UZN262173 VJF262171:VJJ262173 VTB262171:VTF262173 WCX262171:WDB262173 WMT262171:WMX262173 WWP262171:WWT262173 AH327707:AL327709 KD327707:KH327709 TZ327707:UD327709 ADV327707:ADZ327709 ANR327707:ANV327709 AXN327707:AXR327709 BHJ327707:BHN327709 BRF327707:BRJ327709 CBB327707:CBF327709 CKX327707:CLB327709 CUT327707:CUX327709 DEP327707:DET327709 DOL327707:DOP327709 DYH327707:DYL327709 EID327707:EIH327709 ERZ327707:ESD327709 FBV327707:FBZ327709 FLR327707:FLV327709 FVN327707:FVR327709 GFJ327707:GFN327709 GPF327707:GPJ327709 GZB327707:GZF327709 HIX327707:HJB327709 HST327707:HSX327709 ICP327707:ICT327709 IML327707:IMP327709 IWH327707:IWL327709 JGD327707:JGH327709 JPZ327707:JQD327709 JZV327707:JZZ327709 KJR327707:KJV327709 KTN327707:KTR327709 LDJ327707:LDN327709 LNF327707:LNJ327709 LXB327707:LXF327709 MGX327707:MHB327709 MQT327707:MQX327709 NAP327707:NAT327709 NKL327707:NKP327709 NUH327707:NUL327709 OED327707:OEH327709 ONZ327707:OOD327709 OXV327707:OXZ327709 PHR327707:PHV327709 PRN327707:PRR327709 QBJ327707:QBN327709 QLF327707:QLJ327709 QVB327707:QVF327709 REX327707:RFB327709 ROT327707:ROX327709 RYP327707:RYT327709 SIL327707:SIP327709 SSH327707:SSL327709 TCD327707:TCH327709 TLZ327707:TMD327709 TVV327707:TVZ327709 UFR327707:UFV327709 UPN327707:UPR327709 UZJ327707:UZN327709 VJF327707:VJJ327709 VTB327707:VTF327709 WCX327707:WDB327709 WMT327707:WMX327709 WWP327707:WWT327709 AH393243:AL393245 KD393243:KH393245 TZ393243:UD393245 ADV393243:ADZ393245 ANR393243:ANV393245 AXN393243:AXR393245 BHJ393243:BHN393245 BRF393243:BRJ393245 CBB393243:CBF393245 CKX393243:CLB393245 CUT393243:CUX393245 DEP393243:DET393245 DOL393243:DOP393245 DYH393243:DYL393245 EID393243:EIH393245 ERZ393243:ESD393245 FBV393243:FBZ393245 FLR393243:FLV393245 FVN393243:FVR393245 GFJ393243:GFN393245 GPF393243:GPJ393245 GZB393243:GZF393245 HIX393243:HJB393245 HST393243:HSX393245 ICP393243:ICT393245 IML393243:IMP393245 IWH393243:IWL393245 JGD393243:JGH393245 JPZ393243:JQD393245 JZV393243:JZZ393245 KJR393243:KJV393245 KTN393243:KTR393245 LDJ393243:LDN393245 LNF393243:LNJ393245 LXB393243:LXF393245 MGX393243:MHB393245 MQT393243:MQX393245 NAP393243:NAT393245 NKL393243:NKP393245 NUH393243:NUL393245 OED393243:OEH393245 ONZ393243:OOD393245 OXV393243:OXZ393245 PHR393243:PHV393245 PRN393243:PRR393245 QBJ393243:QBN393245 QLF393243:QLJ393245 QVB393243:QVF393245 REX393243:RFB393245 ROT393243:ROX393245 RYP393243:RYT393245 SIL393243:SIP393245 SSH393243:SSL393245 TCD393243:TCH393245 TLZ393243:TMD393245 TVV393243:TVZ393245 UFR393243:UFV393245 UPN393243:UPR393245 UZJ393243:UZN393245 VJF393243:VJJ393245 VTB393243:VTF393245 WCX393243:WDB393245 WMT393243:WMX393245 WWP393243:WWT393245 AH458779:AL458781 KD458779:KH458781 TZ458779:UD458781 ADV458779:ADZ458781 ANR458779:ANV458781 AXN458779:AXR458781 BHJ458779:BHN458781 BRF458779:BRJ458781 CBB458779:CBF458781 CKX458779:CLB458781 CUT458779:CUX458781 DEP458779:DET458781 DOL458779:DOP458781 DYH458779:DYL458781 EID458779:EIH458781 ERZ458779:ESD458781 FBV458779:FBZ458781 FLR458779:FLV458781 FVN458779:FVR458781 GFJ458779:GFN458781 GPF458779:GPJ458781 GZB458779:GZF458781 HIX458779:HJB458781 HST458779:HSX458781 ICP458779:ICT458781 IML458779:IMP458781 IWH458779:IWL458781 JGD458779:JGH458781 JPZ458779:JQD458781 JZV458779:JZZ458781 KJR458779:KJV458781 KTN458779:KTR458781 LDJ458779:LDN458781 LNF458779:LNJ458781 LXB458779:LXF458781 MGX458779:MHB458781 MQT458779:MQX458781 NAP458779:NAT458781 NKL458779:NKP458781 NUH458779:NUL458781 OED458779:OEH458781 ONZ458779:OOD458781 OXV458779:OXZ458781 PHR458779:PHV458781 PRN458779:PRR458781 QBJ458779:QBN458781 QLF458779:QLJ458781 QVB458779:QVF458781 REX458779:RFB458781 ROT458779:ROX458781 RYP458779:RYT458781 SIL458779:SIP458781 SSH458779:SSL458781 TCD458779:TCH458781 TLZ458779:TMD458781 TVV458779:TVZ458781 UFR458779:UFV458781 UPN458779:UPR458781 UZJ458779:UZN458781 VJF458779:VJJ458781 VTB458779:VTF458781 WCX458779:WDB458781 WMT458779:WMX458781 WWP458779:WWT458781 AH524315:AL524317 KD524315:KH524317 TZ524315:UD524317 ADV524315:ADZ524317 ANR524315:ANV524317 AXN524315:AXR524317 BHJ524315:BHN524317 BRF524315:BRJ524317 CBB524315:CBF524317 CKX524315:CLB524317 CUT524315:CUX524317 DEP524315:DET524317 DOL524315:DOP524317 DYH524315:DYL524317 EID524315:EIH524317 ERZ524315:ESD524317 FBV524315:FBZ524317 FLR524315:FLV524317 FVN524315:FVR524317 GFJ524315:GFN524317 GPF524315:GPJ524317 GZB524315:GZF524317 HIX524315:HJB524317 HST524315:HSX524317 ICP524315:ICT524317 IML524315:IMP524317 IWH524315:IWL524317 JGD524315:JGH524317 JPZ524315:JQD524317 JZV524315:JZZ524317 KJR524315:KJV524317 KTN524315:KTR524317 LDJ524315:LDN524317 LNF524315:LNJ524317 LXB524315:LXF524317 MGX524315:MHB524317 MQT524315:MQX524317 NAP524315:NAT524317 NKL524315:NKP524317 NUH524315:NUL524317 OED524315:OEH524317 ONZ524315:OOD524317 OXV524315:OXZ524317 PHR524315:PHV524317 PRN524315:PRR524317 QBJ524315:QBN524317 QLF524315:QLJ524317 QVB524315:QVF524317 REX524315:RFB524317 ROT524315:ROX524317 RYP524315:RYT524317 SIL524315:SIP524317 SSH524315:SSL524317 TCD524315:TCH524317 TLZ524315:TMD524317 TVV524315:TVZ524317 UFR524315:UFV524317 UPN524315:UPR524317 UZJ524315:UZN524317 VJF524315:VJJ524317 VTB524315:VTF524317 WCX524315:WDB524317 WMT524315:WMX524317 WWP524315:WWT524317 AH589851:AL589853 KD589851:KH589853 TZ589851:UD589853 ADV589851:ADZ589853 ANR589851:ANV589853 AXN589851:AXR589853 BHJ589851:BHN589853 BRF589851:BRJ589853 CBB589851:CBF589853 CKX589851:CLB589853 CUT589851:CUX589853 DEP589851:DET589853 DOL589851:DOP589853 DYH589851:DYL589853 EID589851:EIH589853 ERZ589851:ESD589853 FBV589851:FBZ589853 FLR589851:FLV589853 FVN589851:FVR589853 GFJ589851:GFN589853 GPF589851:GPJ589853 GZB589851:GZF589853 HIX589851:HJB589853 HST589851:HSX589853 ICP589851:ICT589853 IML589851:IMP589853 IWH589851:IWL589853 JGD589851:JGH589853 JPZ589851:JQD589853 JZV589851:JZZ589853 KJR589851:KJV589853 KTN589851:KTR589853 LDJ589851:LDN589853 LNF589851:LNJ589853 LXB589851:LXF589853 MGX589851:MHB589853 MQT589851:MQX589853 NAP589851:NAT589853 NKL589851:NKP589853 NUH589851:NUL589853 OED589851:OEH589853 ONZ589851:OOD589853 OXV589851:OXZ589853 PHR589851:PHV589853 PRN589851:PRR589853 QBJ589851:QBN589853 QLF589851:QLJ589853 QVB589851:QVF589853 REX589851:RFB589853 ROT589851:ROX589853 RYP589851:RYT589853 SIL589851:SIP589853 SSH589851:SSL589853 TCD589851:TCH589853 TLZ589851:TMD589853 TVV589851:TVZ589853 UFR589851:UFV589853 UPN589851:UPR589853 UZJ589851:UZN589853 VJF589851:VJJ589853 VTB589851:VTF589853 WCX589851:WDB589853 WMT589851:WMX589853 WWP589851:WWT589853 AH655387:AL655389 KD655387:KH655389 TZ655387:UD655389 ADV655387:ADZ655389 ANR655387:ANV655389 AXN655387:AXR655389 BHJ655387:BHN655389 BRF655387:BRJ655389 CBB655387:CBF655389 CKX655387:CLB655389 CUT655387:CUX655389 DEP655387:DET655389 DOL655387:DOP655389 DYH655387:DYL655389 EID655387:EIH655389 ERZ655387:ESD655389 FBV655387:FBZ655389 FLR655387:FLV655389 FVN655387:FVR655389 GFJ655387:GFN655389 GPF655387:GPJ655389 GZB655387:GZF655389 HIX655387:HJB655389 HST655387:HSX655389 ICP655387:ICT655389 IML655387:IMP655389 IWH655387:IWL655389 JGD655387:JGH655389 JPZ655387:JQD655389 JZV655387:JZZ655389 KJR655387:KJV655389 KTN655387:KTR655389 LDJ655387:LDN655389 LNF655387:LNJ655389 LXB655387:LXF655389 MGX655387:MHB655389 MQT655387:MQX655389 NAP655387:NAT655389 NKL655387:NKP655389 NUH655387:NUL655389 OED655387:OEH655389 ONZ655387:OOD655389 OXV655387:OXZ655389 PHR655387:PHV655389 PRN655387:PRR655389 QBJ655387:QBN655389 QLF655387:QLJ655389 QVB655387:QVF655389 REX655387:RFB655389 ROT655387:ROX655389 RYP655387:RYT655389 SIL655387:SIP655389 SSH655387:SSL655389 TCD655387:TCH655389 TLZ655387:TMD655389 TVV655387:TVZ655389 UFR655387:UFV655389 UPN655387:UPR655389 UZJ655387:UZN655389 VJF655387:VJJ655389 VTB655387:VTF655389 WCX655387:WDB655389 WMT655387:WMX655389 WWP655387:WWT655389 AH720923:AL720925 KD720923:KH720925 TZ720923:UD720925 ADV720923:ADZ720925 ANR720923:ANV720925 AXN720923:AXR720925 BHJ720923:BHN720925 BRF720923:BRJ720925 CBB720923:CBF720925 CKX720923:CLB720925 CUT720923:CUX720925 DEP720923:DET720925 DOL720923:DOP720925 DYH720923:DYL720925 EID720923:EIH720925 ERZ720923:ESD720925 FBV720923:FBZ720925 FLR720923:FLV720925 FVN720923:FVR720925 GFJ720923:GFN720925 GPF720923:GPJ720925 GZB720923:GZF720925 HIX720923:HJB720925 HST720923:HSX720925 ICP720923:ICT720925 IML720923:IMP720925 IWH720923:IWL720925 JGD720923:JGH720925 JPZ720923:JQD720925 JZV720923:JZZ720925 KJR720923:KJV720925 KTN720923:KTR720925 LDJ720923:LDN720925 LNF720923:LNJ720925 LXB720923:LXF720925 MGX720923:MHB720925 MQT720923:MQX720925 NAP720923:NAT720925 NKL720923:NKP720925 NUH720923:NUL720925 OED720923:OEH720925 ONZ720923:OOD720925 OXV720923:OXZ720925 PHR720923:PHV720925 PRN720923:PRR720925 QBJ720923:QBN720925 QLF720923:QLJ720925 QVB720923:QVF720925 REX720923:RFB720925 ROT720923:ROX720925 RYP720923:RYT720925 SIL720923:SIP720925 SSH720923:SSL720925 TCD720923:TCH720925 TLZ720923:TMD720925 TVV720923:TVZ720925 UFR720923:UFV720925 UPN720923:UPR720925 UZJ720923:UZN720925 VJF720923:VJJ720925 VTB720923:VTF720925 WCX720923:WDB720925 WMT720923:WMX720925 WWP720923:WWT720925 AH786459:AL786461 KD786459:KH786461 TZ786459:UD786461 ADV786459:ADZ786461 ANR786459:ANV786461 AXN786459:AXR786461 BHJ786459:BHN786461 BRF786459:BRJ786461 CBB786459:CBF786461 CKX786459:CLB786461 CUT786459:CUX786461 DEP786459:DET786461 DOL786459:DOP786461 DYH786459:DYL786461 EID786459:EIH786461 ERZ786459:ESD786461 FBV786459:FBZ786461 FLR786459:FLV786461 FVN786459:FVR786461 GFJ786459:GFN786461 GPF786459:GPJ786461 GZB786459:GZF786461 HIX786459:HJB786461 HST786459:HSX786461 ICP786459:ICT786461 IML786459:IMP786461 IWH786459:IWL786461 JGD786459:JGH786461 JPZ786459:JQD786461 JZV786459:JZZ786461 KJR786459:KJV786461 KTN786459:KTR786461 LDJ786459:LDN786461 LNF786459:LNJ786461 LXB786459:LXF786461 MGX786459:MHB786461 MQT786459:MQX786461 NAP786459:NAT786461 NKL786459:NKP786461 NUH786459:NUL786461 OED786459:OEH786461 ONZ786459:OOD786461 OXV786459:OXZ786461 PHR786459:PHV786461 PRN786459:PRR786461 QBJ786459:QBN786461 QLF786459:QLJ786461 QVB786459:QVF786461 REX786459:RFB786461 ROT786459:ROX786461 RYP786459:RYT786461 SIL786459:SIP786461 SSH786459:SSL786461 TCD786459:TCH786461 TLZ786459:TMD786461 TVV786459:TVZ786461 UFR786459:UFV786461 UPN786459:UPR786461 UZJ786459:UZN786461 VJF786459:VJJ786461 VTB786459:VTF786461 WCX786459:WDB786461 WMT786459:WMX786461 WWP786459:WWT786461 AH851995:AL851997 KD851995:KH851997 TZ851995:UD851997 ADV851995:ADZ851997 ANR851995:ANV851997 AXN851995:AXR851997 BHJ851995:BHN851997 BRF851995:BRJ851997 CBB851995:CBF851997 CKX851995:CLB851997 CUT851995:CUX851997 DEP851995:DET851997 DOL851995:DOP851997 DYH851995:DYL851997 EID851995:EIH851997 ERZ851995:ESD851997 FBV851995:FBZ851997 FLR851995:FLV851997 FVN851995:FVR851997 GFJ851995:GFN851997 GPF851995:GPJ851997 GZB851995:GZF851997 HIX851995:HJB851997 HST851995:HSX851997 ICP851995:ICT851997 IML851995:IMP851997 IWH851995:IWL851997 JGD851995:JGH851997 JPZ851995:JQD851997 JZV851995:JZZ851997 KJR851995:KJV851997 KTN851995:KTR851997 LDJ851995:LDN851997 LNF851995:LNJ851997 LXB851995:LXF851997 MGX851995:MHB851997 MQT851995:MQX851997 NAP851995:NAT851997 NKL851995:NKP851997 NUH851995:NUL851997 OED851995:OEH851997 ONZ851995:OOD851997 OXV851995:OXZ851997 PHR851995:PHV851997 PRN851995:PRR851997 QBJ851995:QBN851997 QLF851995:QLJ851997 QVB851995:QVF851997 REX851995:RFB851997 ROT851995:ROX851997 RYP851995:RYT851997 SIL851995:SIP851997 SSH851995:SSL851997 TCD851995:TCH851997 TLZ851995:TMD851997 TVV851995:TVZ851997 UFR851995:UFV851997 UPN851995:UPR851997 UZJ851995:UZN851997 VJF851995:VJJ851997 VTB851995:VTF851997 WCX851995:WDB851997 WMT851995:WMX851997 WWP851995:WWT851997 AH917531:AL917533 KD917531:KH917533 TZ917531:UD917533 ADV917531:ADZ917533 ANR917531:ANV917533 AXN917531:AXR917533 BHJ917531:BHN917533 BRF917531:BRJ917533 CBB917531:CBF917533 CKX917531:CLB917533 CUT917531:CUX917533 DEP917531:DET917533 DOL917531:DOP917533 DYH917531:DYL917533 EID917531:EIH917533 ERZ917531:ESD917533 FBV917531:FBZ917533 FLR917531:FLV917533 FVN917531:FVR917533 GFJ917531:GFN917533 GPF917531:GPJ917533 GZB917531:GZF917533 HIX917531:HJB917533 HST917531:HSX917533 ICP917531:ICT917533 IML917531:IMP917533 IWH917531:IWL917533 JGD917531:JGH917533 JPZ917531:JQD917533 JZV917531:JZZ917533 KJR917531:KJV917533 KTN917531:KTR917533 LDJ917531:LDN917533 LNF917531:LNJ917533 LXB917531:LXF917533 MGX917531:MHB917533 MQT917531:MQX917533 NAP917531:NAT917533 NKL917531:NKP917533 NUH917531:NUL917533 OED917531:OEH917533 ONZ917531:OOD917533 OXV917531:OXZ917533 PHR917531:PHV917533 PRN917531:PRR917533 QBJ917531:QBN917533 QLF917531:QLJ917533 QVB917531:QVF917533 REX917531:RFB917533 ROT917531:ROX917533 RYP917531:RYT917533 SIL917531:SIP917533 SSH917531:SSL917533 TCD917531:TCH917533 TLZ917531:TMD917533 TVV917531:TVZ917533 UFR917531:UFV917533 UPN917531:UPR917533 UZJ917531:UZN917533 VJF917531:VJJ917533 VTB917531:VTF917533 WCX917531:WDB917533 WMT917531:WMX917533 WWP917531:WWT917533 AH983067:AL983069 KD983067:KH983069 TZ983067:UD983069 ADV983067:ADZ983069 ANR983067:ANV983069 AXN983067:AXR983069 BHJ983067:BHN983069 BRF983067:BRJ983069 CBB983067:CBF983069 CKX983067:CLB983069 CUT983067:CUX983069 DEP983067:DET983069 DOL983067:DOP983069 DYH983067:DYL983069 EID983067:EIH983069 ERZ983067:ESD983069 FBV983067:FBZ983069 FLR983067:FLV983069 FVN983067:FVR983069 GFJ983067:GFN983069 GPF983067:GPJ983069 GZB983067:GZF983069 HIX983067:HJB983069 HST983067:HSX983069 ICP983067:ICT983069 IML983067:IMP983069 IWH983067:IWL983069 JGD983067:JGH983069 JPZ983067:JQD983069 JZV983067:JZZ983069 KJR983067:KJV983069 KTN983067:KTR983069 LDJ983067:LDN983069 LNF983067:LNJ983069 LXB983067:LXF983069 MGX983067:MHB983069 MQT983067:MQX983069 NAP983067:NAT983069 NKL983067:NKP983069 NUH983067:NUL983069 OED983067:OEH983069 ONZ983067:OOD983069 OXV983067:OXZ983069 PHR983067:PHV983069 PRN983067:PRR983069 QBJ983067:QBN983069 QLF983067:QLJ983069 QVB983067:QVF983069 REX983067:RFB983069 ROT983067:ROX983069 RYP983067:RYT983069 SIL983067:SIP983069 SSH983067:SSL983069 TCD983067:TCH983069 TLZ983067:TMD983069 TVV983067:TVZ983069 UFR983067:UFV983069 UPN983067:UPR983069 UZJ983067:UZN983069 VJF983067:VJJ983069 VTB983067:VTF983069 WCX983067:WDB983069 WMT983067:WMX983069 KD28:KH28 WWP28:WWT28 WMT28:WMX28 WCX28:WDB28 VTB28:VTF28 VJF28:VJJ28 UZJ28:UZN28 UPN28:UPR28 UFR28:UFV28 TVV28:TVZ28 TLZ28:TMD28 TCD28:TCH28 SSH28:SSL28 SIL28:SIP28 RYP28:RYT28 ROT28:ROX28 REX28:RFB28 QVB28:QVF28 QLF28:QLJ28 QBJ28:QBN28 PRN28:PRR28 PHR28:PHV28 OXV28:OXZ28 ONZ28:OOD28 OED28:OEH28 NUH28:NUL28 NKL28:NKP28 NAP28:NAT28 MQT28:MQX28 MGX28:MHB28 LXB28:LXF28 LNF28:LNJ28 LDJ28:LDN28 KTN28:KTR28 KJR28:KJV28 JZV28:JZZ28 JPZ28:JQD28 JGD28:JGH28 IWH28:IWL28 IML28:IMP28 ICP28:ICT28 HST28:HSX28 HIX28:HJB28 GZB28:GZF28 GPF28:GPJ28 GFJ28:GFN28 FVN28:FVR28 FLR28:FLV28 FBV28:FBZ28 ERZ28:ESD28 EID28:EIH28 DYH28:DYL28 DOL28:DOP28 DEP28:DET28 CUT28:CUX28 CKX28:CLB28 CBB28:CBF28 BRF28:BRJ28 BHJ28:BHN28 AXN28:AXR28 ANR28:ANV28 ADV28:ADZ28 TZ28:UD28"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8:Y65548 JR65548:JU65548 TN65548:TQ65548 ADJ65548:ADM65548 ANF65548:ANI65548 AXB65548:AXE65548 BGX65548:BHA65548 BQT65548:BQW65548 CAP65548:CAS65548 CKL65548:CKO65548 CUH65548:CUK65548 DED65548:DEG65548 DNZ65548:DOC65548 DXV65548:DXY65548 EHR65548:EHU65548 ERN65548:ERQ65548 FBJ65548:FBM65548 FLF65548:FLI65548 FVB65548:FVE65548 GEX65548:GFA65548 GOT65548:GOW65548 GYP65548:GYS65548 HIL65548:HIO65548 HSH65548:HSK65548 ICD65548:ICG65548 ILZ65548:IMC65548 IVV65548:IVY65548 JFR65548:JFU65548 JPN65548:JPQ65548 JZJ65548:JZM65548 KJF65548:KJI65548 KTB65548:KTE65548 LCX65548:LDA65548 LMT65548:LMW65548 LWP65548:LWS65548 MGL65548:MGO65548 MQH65548:MQK65548 NAD65548:NAG65548 NJZ65548:NKC65548 NTV65548:NTY65548 ODR65548:ODU65548 ONN65548:ONQ65548 OXJ65548:OXM65548 PHF65548:PHI65548 PRB65548:PRE65548 QAX65548:QBA65548 QKT65548:QKW65548 QUP65548:QUS65548 REL65548:REO65548 ROH65548:ROK65548 RYD65548:RYG65548 SHZ65548:SIC65548 SRV65548:SRY65548 TBR65548:TBU65548 TLN65548:TLQ65548 TVJ65548:TVM65548 UFF65548:UFI65548 UPB65548:UPE65548 UYX65548:UZA65548 VIT65548:VIW65548 VSP65548:VSS65548 WCL65548:WCO65548 WMH65548:WMK65548 WWD65548:WWG65548 V131084:Y131084 JR131084:JU131084 TN131084:TQ131084 ADJ131084:ADM131084 ANF131084:ANI131084 AXB131084:AXE131084 BGX131084:BHA131084 BQT131084:BQW131084 CAP131084:CAS131084 CKL131084:CKO131084 CUH131084:CUK131084 DED131084:DEG131084 DNZ131084:DOC131084 DXV131084:DXY131084 EHR131084:EHU131084 ERN131084:ERQ131084 FBJ131084:FBM131084 FLF131084:FLI131084 FVB131084:FVE131084 GEX131084:GFA131084 GOT131084:GOW131084 GYP131084:GYS131084 HIL131084:HIO131084 HSH131084:HSK131084 ICD131084:ICG131084 ILZ131084:IMC131084 IVV131084:IVY131084 JFR131084:JFU131084 JPN131084:JPQ131084 JZJ131084:JZM131084 KJF131084:KJI131084 KTB131084:KTE131084 LCX131084:LDA131084 LMT131084:LMW131084 LWP131084:LWS131084 MGL131084:MGO131084 MQH131084:MQK131084 NAD131084:NAG131084 NJZ131084:NKC131084 NTV131084:NTY131084 ODR131084:ODU131084 ONN131084:ONQ131084 OXJ131084:OXM131084 PHF131084:PHI131084 PRB131084:PRE131084 QAX131084:QBA131084 QKT131084:QKW131084 QUP131084:QUS131084 REL131084:REO131084 ROH131084:ROK131084 RYD131084:RYG131084 SHZ131084:SIC131084 SRV131084:SRY131084 TBR131084:TBU131084 TLN131084:TLQ131084 TVJ131084:TVM131084 UFF131084:UFI131084 UPB131084:UPE131084 UYX131084:UZA131084 VIT131084:VIW131084 VSP131084:VSS131084 WCL131084:WCO131084 WMH131084:WMK131084 WWD131084:WWG131084 V196620:Y196620 JR196620:JU196620 TN196620:TQ196620 ADJ196620:ADM196620 ANF196620:ANI196620 AXB196620:AXE196620 BGX196620:BHA196620 BQT196620:BQW196620 CAP196620:CAS196620 CKL196620:CKO196620 CUH196620:CUK196620 DED196620:DEG196620 DNZ196620:DOC196620 DXV196620:DXY196620 EHR196620:EHU196620 ERN196620:ERQ196620 FBJ196620:FBM196620 FLF196620:FLI196620 FVB196620:FVE196620 GEX196620:GFA196620 GOT196620:GOW196620 GYP196620:GYS196620 HIL196620:HIO196620 HSH196620:HSK196620 ICD196620:ICG196620 ILZ196620:IMC196620 IVV196620:IVY196620 JFR196620:JFU196620 JPN196620:JPQ196620 JZJ196620:JZM196620 KJF196620:KJI196620 KTB196620:KTE196620 LCX196620:LDA196620 LMT196620:LMW196620 LWP196620:LWS196620 MGL196620:MGO196620 MQH196620:MQK196620 NAD196620:NAG196620 NJZ196620:NKC196620 NTV196620:NTY196620 ODR196620:ODU196620 ONN196620:ONQ196620 OXJ196620:OXM196620 PHF196620:PHI196620 PRB196620:PRE196620 QAX196620:QBA196620 QKT196620:QKW196620 QUP196620:QUS196620 REL196620:REO196620 ROH196620:ROK196620 RYD196620:RYG196620 SHZ196620:SIC196620 SRV196620:SRY196620 TBR196620:TBU196620 TLN196620:TLQ196620 TVJ196620:TVM196620 UFF196620:UFI196620 UPB196620:UPE196620 UYX196620:UZA196620 VIT196620:VIW196620 VSP196620:VSS196620 WCL196620:WCO196620 WMH196620:WMK196620 WWD196620:WWG196620 V262156:Y262156 JR262156:JU262156 TN262156:TQ262156 ADJ262156:ADM262156 ANF262156:ANI262156 AXB262156:AXE262156 BGX262156:BHA262156 BQT262156:BQW262156 CAP262156:CAS262156 CKL262156:CKO262156 CUH262156:CUK262156 DED262156:DEG262156 DNZ262156:DOC262156 DXV262156:DXY262156 EHR262156:EHU262156 ERN262156:ERQ262156 FBJ262156:FBM262156 FLF262156:FLI262156 FVB262156:FVE262156 GEX262156:GFA262156 GOT262156:GOW262156 GYP262156:GYS262156 HIL262156:HIO262156 HSH262156:HSK262156 ICD262156:ICG262156 ILZ262156:IMC262156 IVV262156:IVY262156 JFR262156:JFU262156 JPN262156:JPQ262156 JZJ262156:JZM262156 KJF262156:KJI262156 KTB262156:KTE262156 LCX262156:LDA262156 LMT262156:LMW262156 LWP262156:LWS262156 MGL262156:MGO262156 MQH262156:MQK262156 NAD262156:NAG262156 NJZ262156:NKC262156 NTV262156:NTY262156 ODR262156:ODU262156 ONN262156:ONQ262156 OXJ262156:OXM262156 PHF262156:PHI262156 PRB262156:PRE262156 QAX262156:QBA262156 QKT262156:QKW262156 QUP262156:QUS262156 REL262156:REO262156 ROH262156:ROK262156 RYD262156:RYG262156 SHZ262156:SIC262156 SRV262156:SRY262156 TBR262156:TBU262156 TLN262156:TLQ262156 TVJ262156:TVM262156 UFF262156:UFI262156 UPB262156:UPE262156 UYX262156:UZA262156 VIT262156:VIW262156 VSP262156:VSS262156 WCL262156:WCO262156 WMH262156:WMK262156 WWD262156:WWG262156 V327692:Y327692 JR327692:JU327692 TN327692:TQ327692 ADJ327692:ADM327692 ANF327692:ANI327692 AXB327692:AXE327692 BGX327692:BHA327692 BQT327692:BQW327692 CAP327692:CAS327692 CKL327692:CKO327692 CUH327692:CUK327692 DED327692:DEG327692 DNZ327692:DOC327692 DXV327692:DXY327692 EHR327692:EHU327692 ERN327692:ERQ327692 FBJ327692:FBM327692 FLF327692:FLI327692 FVB327692:FVE327692 GEX327692:GFA327692 GOT327692:GOW327692 GYP327692:GYS327692 HIL327692:HIO327692 HSH327692:HSK327692 ICD327692:ICG327692 ILZ327692:IMC327692 IVV327692:IVY327692 JFR327692:JFU327692 JPN327692:JPQ327692 JZJ327692:JZM327692 KJF327692:KJI327692 KTB327692:KTE327692 LCX327692:LDA327692 LMT327692:LMW327692 LWP327692:LWS327692 MGL327692:MGO327692 MQH327692:MQK327692 NAD327692:NAG327692 NJZ327692:NKC327692 NTV327692:NTY327692 ODR327692:ODU327692 ONN327692:ONQ327692 OXJ327692:OXM327692 PHF327692:PHI327692 PRB327692:PRE327692 QAX327692:QBA327692 QKT327692:QKW327692 QUP327692:QUS327692 REL327692:REO327692 ROH327692:ROK327692 RYD327692:RYG327692 SHZ327692:SIC327692 SRV327692:SRY327692 TBR327692:TBU327692 TLN327692:TLQ327692 TVJ327692:TVM327692 UFF327692:UFI327692 UPB327692:UPE327692 UYX327692:UZA327692 VIT327692:VIW327692 VSP327692:VSS327692 WCL327692:WCO327692 WMH327692:WMK327692 WWD327692:WWG327692 V393228:Y393228 JR393228:JU393228 TN393228:TQ393228 ADJ393228:ADM393228 ANF393228:ANI393228 AXB393228:AXE393228 BGX393228:BHA393228 BQT393228:BQW393228 CAP393228:CAS393228 CKL393228:CKO393228 CUH393228:CUK393228 DED393228:DEG393228 DNZ393228:DOC393228 DXV393228:DXY393228 EHR393228:EHU393228 ERN393228:ERQ393228 FBJ393228:FBM393228 FLF393228:FLI393228 FVB393228:FVE393228 GEX393228:GFA393228 GOT393228:GOW393228 GYP393228:GYS393228 HIL393228:HIO393228 HSH393228:HSK393228 ICD393228:ICG393228 ILZ393228:IMC393228 IVV393228:IVY393228 JFR393228:JFU393228 JPN393228:JPQ393228 JZJ393228:JZM393228 KJF393228:KJI393228 KTB393228:KTE393228 LCX393228:LDA393228 LMT393228:LMW393228 LWP393228:LWS393228 MGL393228:MGO393228 MQH393228:MQK393228 NAD393228:NAG393228 NJZ393228:NKC393228 NTV393228:NTY393228 ODR393228:ODU393228 ONN393228:ONQ393228 OXJ393228:OXM393228 PHF393228:PHI393228 PRB393228:PRE393228 QAX393228:QBA393228 QKT393228:QKW393228 QUP393228:QUS393228 REL393228:REO393228 ROH393228:ROK393228 RYD393228:RYG393228 SHZ393228:SIC393228 SRV393228:SRY393228 TBR393228:TBU393228 TLN393228:TLQ393228 TVJ393228:TVM393228 UFF393228:UFI393228 UPB393228:UPE393228 UYX393228:UZA393228 VIT393228:VIW393228 VSP393228:VSS393228 WCL393228:WCO393228 WMH393228:WMK393228 WWD393228:WWG393228 V458764:Y458764 JR458764:JU458764 TN458764:TQ458764 ADJ458764:ADM458764 ANF458764:ANI458764 AXB458764:AXE458764 BGX458764:BHA458764 BQT458764:BQW458764 CAP458764:CAS458764 CKL458764:CKO458764 CUH458764:CUK458764 DED458764:DEG458764 DNZ458764:DOC458764 DXV458764:DXY458764 EHR458764:EHU458764 ERN458764:ERQ458764 FBJ458764:FBM458764 FLF458764:FLI458764 FVB458764:FVE458764 GEX458764:GFA458764 GOT458764:GOW458764 GYP458764:GYS458764 HIL458764:HIO458764 HSH458764:HSK458764 ICD458764:ICG458764 ILZ458764:IMC458764 IVV458764:IVY458764 JFR458764:JFU458764 JPN458764:JPQ458764 JZJ458764:JZM458764 KJF458764:KJI458764 KTB458764:KTE458764 LCX458764:LDA458764 LMT458764:LMW458764 LWP458764:LWS458764 MGL458764:MGO458764 MQH458764:MQK458764 NAD458764:NAG458764 NJZ458764:NKC458764 NTV458764:NTY458764 ODR458764:ODU458764 ONN458764:ONQ458764 OXJ458764:OXM458764 PHF458764:PHI458764 PRB458764:PRE458764 QAX458764:QBA458764 QKT458764:QKW458764 QUP458764:QUS458764 REL458764:REO458764 ROH458764:ROK458764 RYD458764:RYG458764 SHZ458764:SIC458764 SRV458764:SRY458764 TBR458764:TBU458764 TLN458764:TLQ458764 TVJ458764:TVM458764 UFF458764:UFI458764 UPB458764:UPE458764 UYX458764:UZA458764 VIT458764:VIW458764 VSP458764:VSS458764 WCL458764:WCO458764 WMH458764:WMK458764 WWD458764:WWG458764 V524300:Y524300 JR524300:JU524300 TN524300:TQ524300 ADJ524300:ADM524300 ANF524300:ANI524300 AXB524300:AXE524300 BGX524300:BHA524300 BQT524300:BQW524300 CAP524300:CAS524300 CKL524300:CKO524300 CUH524300:CUK524300 DED524300:DEG524300 DNZ524300:DOC524300 DXV524300:DXY524300 EHR524300:EHU524300 ERN524300:ERQ524300 FBJ524300:FBM524300 FLF524300:FLI524300 FVB524300:FVE524300 GEX524300:GFA524300 GOT524300:GOW524300 GYP524300:GYS524300 HIL524300:HIO524300 HSH524300:HSK524300 ICD524300:ICG524300 ILZ524300:IMC524300 IVV524300:IVY524300 JFR524300:JFU524300 JPN524300:JPQ524300 JZJ524300:JZM524300 KJF524300:KJI524300 KTB524300:KTE524300 LCX524300:LDA524300 LMT524300:LMW524300 LWP524300:LWS524300 MGL524300:MGO524300 MQH524300:MQK524300 NAD524300:NAG524300 NJZ524300:NKC524300 NTV524300:NTY524300 ODR524300:ODU524300 ONN524300:ONQ524300 OXJ524300:OXM524300 PHF524300:PHI524300 PRB524300:PRE524300 QAX524300:QBA524300 QKT524300:QKW524300 QUP524300:QUS524300 REL524300:REO524300 ROH524300:ROK524300 RYD524300:RYG524300 SHZ524300:SIC524300 SRV524300:SRY524300 TBR524300:TBU524300 TLN524300:TLQ524300 TVJ524300:TVM524300 UFF524300:UFI524300 UPB524300:UPE524300 UYX524300:UZA524300 VIT524300:VIW524300 VSP524300:VSS524300 WCL524300:WCO524300 WMH524300:WMK524300 WWD524300:WWG524300 V589836:Y589836 JR589836:JU589836 TN589836:TQ589836 ADJ589836:ADM589836 ANF589836:ANI589836 AXB589836:AXE589836 BGX589836:BHA589836 BQT589836:BQW589836 CAP589836:CAS589836 CKL589836:CKO589836 CUH589836:CUK589836 DED589836:DEG589836 DNZ589836:DOC589836 DXV589836:DXY589836 EHR589836:EHU589836 ERN589836:ERQ589836 FBJ589836:FBM589836 FLF589836:FLI589836 FVB589836:FVE589836 GEX589836:GFA589836 GOT589836:GOW589836 GYP589836:GYS589836 HIL589836:HIO589836 HSH589836:HSK589836 ICD589836:ICG589836 ILZ589836:IMC589836 IVV589836:IVY589836 JFR589836:JFU589836 JPN589836:JPQ589836 JZJ589836:JZM589836 KJF589836:KJI589836 KTB589836:KTE589836 LCX589836:LDA589836 LMT589836:LMW589836 LWP589836:LWS589836 MGL589836:MGO589836 MQH589836:MQK589836 NAD589836:NAG589836 NJZ589836:NKC589836 NTV589836:NTY589836 ODR589836:ODU589836 ONN589836:ONQ589836 OXJ589836:OXM589836 PHF589836:PHI589836 PRB589836:PRE589836 QAX589836:QBA589836 QKT589836:QKW589836 QUP589836:QUS589836 REL589836:REO589836 ROH589836:ROK589836 RYD589836:RYG589836 SHZ589836:SIC589836 SRV589836:SRY589836 TBR589836:TBU589836 TLN589836:TLQ589836 TVJ589836:TVM589836 UFF589836:UFI589836 UPB589836:UPE589836 UYX589836:UZA589836 VIT589836:VIW589836 VSP589836:VSS589836 WCL589836:WCO589836 WMH589836:WMK589836 WWD589836:WWG589836 V655372:Y655372 JR655372:JU655372 TN655372:TQ655372 ADJ655372:ADM655372 ANF655372:ANI655372 AXB655372:AXE655372 BGX655372:BHA655372 BQT655372:BQW655372 CAP655372:CAS655372 CKL655372:CKO655372 CUH655372:CUK655372 DED655372:DEG655372 DNZ655372:DOC655372 DXV655372:DXY655372 EHR655372:EHU655372 ERN655372:ERQ655372 FBJ655372:FBM655372 FLF655372:FLI655372 FVB655372:FVE655372 GEX655372:GFA655372 GOT655372:GOW655372 GYP655372:GYS655372 HIL655372:HIO655372 HSH655372:HSK655372 ICD655372:ICG655372 ILZ655372:IMC655372 IVV655372:IVY655372 JFR655372:JFU655372 JPN655372:JPQ655372 JZJ655372:JZM655372 KJF655372:KJI655372 KTB655372:KTE655372 LCX655372:LDA655372 LMT655372:LMW655372 LWP655372:LWS655372 MGL655372:MGO655372 MQH655372:MQK655372 NAD655372:NAG655372 NJZ655372:NKC655372 NTV655372:NTY655372 ODR655372:ODU655372 ONN655372:ONQ655372 OXJ655372:OXM655372 PHF655372:PHI655372 PRB655372:PRE655372 QAX655372:QBA655372 QKT655372:QKW655372 QUP655372:QUS655372 REL655372:REO655372 ROH655372:ROK655372 RYD655372:RYG655372 SHZ655372:SIC655372 SRV655372:SRY655372 TBR655372:TBU655372 TLN655372:TLQ655372 TVJ655372:TVM655372 UFF655372:UFI655372 UPB655372:UPE655372 UYX655372:UZA655372 VIT655372:VIW655372 VSP655372:VSS655372 WCL655372:WCO655372 WMH655372:WMK655372 WWD655372:WWG655372 V720908:Y720908 JR720908:JU720908 TN720908:TQ720908 ADJ720908:ADM720908 ANF720908:ANI720908 AXB720908:AXE720908 BGX720908:BHA720908 BQT720908:BQW720908 CAP720908:CAS720908 CKL720908:CKO720908 CUH720908:CUK720908 DED720908:DEG720908 DNZ720908:DOC720908 DXV720908:DXY720908 EHR720908:EHU720908 ERN720908:ERQ720908 FBJ720908:FBM720908 FLF720908:FLI720908 FVB720908:FVE720908 GEX720908:GFA720908 GOT720908:GOW720908 GYP720908:GYS720908 HIL720908:HIO720908 HSH720908:HSK720908 ICD720908:ICG720908 ILZ720908:IMC720908 IVV720908:IVY720908 JFR720908:JFU720908 JPN720908:JPQ720908 JZJ720908:JZM720908 KJF720908:KJI720908 KTB720908:KTE720908 LCX720908:LDA720908 LMT720908:LMW720908 LWP720908:LWS720908 MGL720908:MGO720908 MQH720908:MQK720908 NAD720908:NAG720908 NJZ720908:NKC720908 NTV720908:NTY720908 ODR720908:ODU720908 ONN720908:ONQ720908 OXJ720908:OXM720908 PHF720908:PHI720908 PRB720908:PRE720908 QAX720908:QBA720908 QKT720908:QKW720908 QUP720908:QUS720908 REL720908:REO720908 ROH720908:ROK720908 RYD720908:RYG720908 SHZ720908:SIC720908 SRV720908:SRY720908 TBR720908:TBU720908 TLN720908:TLQ720908 TVJ720908:TVM720908 UFF720908:UFI720908 UPB720908:UPE720908 UYX720908:UZA720908 VIT720908:VIW720908 VSP720908:VSS720908 WCL720908:WCO720908 WMH720908:WMK720908 WWD720908:WWG720908 V786444:Y786444 JR786444:JU786444 TN786444:TQ786444 ADJ786444:ADM786444 ANF786444:ANI786444 AXB786444:AXE786444 BGX786444:BHA786444 BQT786444:BQW786444 CAP786444:CAS786444 CKL786444:CKO786444 CUH786444:CUK786444 DED786444:DEG786444 DNZ786444:DOC786444 DXV786444:DXY786444 EHR786444:EHU786444 ERN786444:ERQ786444 FBJ786444:FBM786444 FLF786444:FLI786444 FVB786444:FVE786444 GEX786444:GFA786444 GOT786444:GOW786444 GYP786444:GYS786444 HIL786444:HIO786444 HSH786444:HSK786444 ICD786444:ICG786444 ILZ786444:IMC786444 IVV786444:IVY786444 JFR786444:JFU786444 JPN786444:JPQ786444 JZJ786444:JZM786444 KJF786444:KJI786444 KTB786444:KTE786444 LCX786444:LDA786444 LMT786444:LMW786444 LWP786444:LWS786444 MGL786444:MGO786444 MQH786444:MQK786444 NAD786444:NAG786444 NJZ786444:NKC786444 NTV786444:NTY786444 ODR786444:ODU786444 ONN786444:ONQ786444 OXJ786444:OXM786444 PHF786444:PHI786444 PRB786444:PRE786444 QAX786444:QBA786444 QKT786444:QKW786444 QUP786444:QUS786444 REL786444:REO786444 ROH786444:ROK786444 RYD786444:RYG786444 SHZ786444:SIC786444 SRV786444:SRY786444 TBR786444:TBU786444 TLN786444:TLQ786444 TVJ786444:TVM786444 UFF786444:UFI786444 UPB786444:UPE786444 UYX786444:UZA786444 VIT786444:VIW786444 VSP786444:VSS786444 WCL786444:WCO786444 WMH786444:WMK786444 WWD786444:WWG786444 V851980:Y851980 JR851980:JU851980 TN851980:TQ851980 ADJ851980:ADM851980 ANF851980:ANI851980 AXB851980:AXE851980 BGX851980:BHA851980 BQT851980:BQW851980 CAP851980:CAS851980 CKL851980:CKO851980 CUH851980:CUK851980 DED851980:DEG851980 DNZ851980:DOC851980 DXV851980:DXY851980 EHR851980:EHU851980 ERN851980:ERQ851980 FBJ851980:FBM851980 FLF851980:FLI851980 FVB851980:FVE851980 GEX851980:GFA851980 GOT851980:GOW851980 GYP851980:GYS851980 HIL851980:HIO851980 HSH851980:HSK851980 ICD851980:ICG851980 ILZ851980:IMC851980 IVV851980:IVY851980 JFR851980:JFU851980 JPN851980:JPQ851980 JZJ851980:JZM851980 KJF851980:KJI851980 KTB851980:KTE851980 LCX851980:LDA851980 LMT851980:LMW851980 LWP851980:LWS851980 MGL851980:MGO851980 MQH851980:MQK851980 NAD851980:NAG851980 NJZ851980:NKC851980 NTV851980:NTY851980 ODR851980:ODU851980 ONN851980:ONQ851980 OXJ851980:OXM851980 PHF851980:PHI851980 PRB851980:PRE851980 QAX851980:QBA851980 QKT851980:QKW851980 QUP851980:QUS851980 REL851980:REO851980 ROH851980:ROK851980 RYD851980:RYG851980 SHZ851980:SIC851980 SRV851980:SRY851980 TBR851980:TBU851980 TLN851980:TLQ851980 TVJ851980:TVM851980 UFF851980:UFI851980 UPB851980:UPE851980 UYX851980:UZA851980 VIT851980:VIW851980 VSP851980:VSS851980 WCL851980:WCO851980 WMH851980:WMK851980 WWD851980:WWG851980 V917516:Y917516 JR917516:JU917516 TN917516:TQ917516 ADJ917516:ADM917516 ANF917516:ANI917516 AXB917516:AXE917516 BGX917516:BHA917516 BQT917516:BQW917516 CAP917516:CAS917516 CKL917516:CKO917516 CUH917516:CUK917516 DED917516:DEG917516 DNZ917516:DOC917516 DXV917516:DXY917516 EHR917516:EHU917516 ERN917516:ERQ917516 FBJ917516:FBM917516 FLF917516:FLI917516 FVB917516:FVE917516 GEX917516:GFA917516 GOT917516:GOW917516 GYP917516:GYS917516 HIL917516:HIO917516 HSH917516:HSK917516 ICD917516:ICG917516 ILZ917516:IMC917516 IVV917516:IVY917516 JFR917516:JFU917516 JPN917516:JPQ917516 JZJ917516:JZM917516 KJF917516:KJI917516 KTB917516:KTE917516 LCX917516:LDA917516 LMT917516:LMW917516 LWP917516:LWS917516 MGL917516:MGO917516 MQH917516:MQK917516 NAD917516:NAG917516 NJZ917516:NKC917516 NTV917516:NTY917516 ODR917516:ODU917516 ONN917516:ONQ917516 OXJ917516:OXM917516 PHF917516:PHI917516 PRB917516:PRE917516 QAX917516:QBA917516 QKT917516:QKW917516 QUP917516:QUS917516 REL917516:REO917516 ROH917516:ROK917516 RYD917516:RYG917516 SHZ917516:SIC917516 SRV917516:SRY917516 TBR917516:TBU917516 TLN917516:TLQ917516 TVJ917516:TVM917516 UFF917516:UFI917516 UPB917516:UPE917516 UYX917516:UZA917516 VIT917516:VIW917516 VSP917516:VSS917516 WCL917516:WCO917516 WMH917516:WMK917516 WWD917516:WWG917516 V983052:Y983052 JR983052:JU983052 TN983052:TQ983052 ADJ983052:ADM983052 ANF983052:ANI983052 AXB983052:AXE983052 BGX983052:BHA983052 BQT983052:BQW983052 CAP983052:CAS983052 CKL983052:CKO983052 CUH983052:CUK983052 DED983052:DEG983052 DNZ983052:DOC983052 DXV983052:DXY983052 EHR983052:EHU983052 ERN983052:ERQ983052 FBJ983052:FBM983052 FLF983052:FLI983052 FVB983052:FVE983052 GEX983052:GFA983052 GOT983052:GOW983052 GYP983052:GYS983052 HIL983052:HIO983052 HSH983052:HSK983052 ICD983052:ICG983052 ILZ983052:IMC983052 IVV983052:IVY983052 JFR983052:JFU983052 JPN983052:JPQ983052 JZJ983052:JZM983052 KJF983052:KJI983052 KTB983052:KTE983052 LCX983052:LDA983052 LMT983052:LMW983052 LWP983052:LWS983052 MGL983052:MGO983052 MQH983052:MQK983052 NAD983052:NAG983052 NJZ983052:NKC983052 NTV983052:NTY983052 ODR983052:ODU983052 ONN983052:ONQ983052 OXJ983052:OXM983052 PHF983052:PHI983052 PRB983052:PRE983052 QAX983052:QBA983052 QKT983052:QKW983052 QUP983052:QUS983052 REL983052:REO983052 ROH983052:ROK983052 RYD983052:RYG983052 SHZ983052:SIC983052 SRV983052:SRY983052 TBR983052:TBU983052 TLN983052:TLQ983052 TVJ983052:TVM983052 UFF983052:UFI983052 UPB983052:UPE983052 UYX983052:UZA983052 VIT983052:VIW983052 VSP983052:VSS983052 WCL983052:WCO983052 WMH983052:WMK983052 WWD983052:WWG983052 Y10 V9:X10" xr:uid="{A6439778-1727-4571-BCAE-27E2D1F3B4A5}">
      <formula1>"様,御中"</formula1>
    </dataValidation>
  </dataValidations>
  <printOptions horizontalCentered="1"/>
  <pageMargins left="0.23622047244094491" right="0.23622047244094491" top="0.74803149606299213" bottom="0.74803149606299213" header="0.31496062992125984" footer="0.31496062992125984"/>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3"/>
  <dimension ref="A1:CS105"/>
  <sheetViews>
    <sheetView showGridLines="0" view="pageBreakPreview" zoomScale="90" zoomScaleNormal="90" zoomScaleSheetLayoutView="90" workbookViewId="0">
      <selection sqref="A1:K3"/>
    </sheetView>
  </sheetViews>
  <sheetFormatPr defaultColWidth="1.88671875" defaultRowHeight="13.2"/>
  <cols>
    <col min="1" max="1" width="2.109375" customWidth="1"/>
    <col min="2" max="40" width="2" customWidth="1"/>
    <col min="41" max="47" width="1.88671875" customWidth="1"/>
    <col min="48" max="48" width="3.33203125" customWidth="1"/>
    <col min="49"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4"/>
      <c r="AJ1" s="54"/>
      <c r="AK1" s="54"/>
      <c r="AL1" s="527" t="s">
        <v>153</v>
      </c>
      <c r="AM1" s="527"/>
      <c r="AN1" s="527"/>
      <c r="AO1" s="527"/>
      <c r="AP1" s="528">
        <f>計算シート!$N$4</f>
        <v>0</v>
      </c>
      <c r="AQ1" s="528"/>
      <c r="AR1" s="528"/>
      <c r="AS1" s="528"/>
      <c r="AT1" s="528"/>
      <c r="AU1" s="528"/>
      <c r="AV1" s="528"/>
      <c r="AW1" s="528"/>
      <c r="AX1" s="528"/>
    </row>
    <row r="2" spans="1:97" ht="18" customHeight="1">
      <c r="AI2" s="536" t="s">
        <v>297</v>
      </c>
      <c r="AJ2" s="536"/>
      <c r="AK2" s="536"/>
      <c r="AL2" s="536"/>
      <c r="AM2" s="536"/>
      <c r="AN2" s="536"/>
      <c r="AO2" s="536"/>
      <c r="AP2" s="536"/>
      <c r="AQ2" s="536"/>
      <c r="AR2" s="536"/>
      <c r="AS2" s="536"/>
      <c r="AT2" s="536"/>
      <c r="AU2" s="536"/>
      <c r="AV2" s="536"/>
      <c r="AW2" s="536"/>
      <c r="AX2" s="536"/>
      <c r="AZ2" s="512"/>
      <c r="BA2" s="512"/>
      <c r="BB2" s="512"/>
      <c r="BC2" s="512"/>
      <c r="BD2" s="512"/>
      <c r="BE2" s="512"/>
      <c r="BF2" s="512"/>
      <c r="BG2" s="512"/>
      <c r="BH2" s="512"/>
      <c r="BI2" s="512"/>
      <c r="BJ2" s="512"/>
      <c r="BK2" s="512"/>
      <c r="BL2" s="512"/>
      <c r="BM2" s="512"/>
      <c r="BN2" s="512"/>
      <c r="BO2" s="512"/>
      <c r="BP2" s="512"/>
      <c r="BQ2" s="512"/>
      <c r="BR2" s="512"/>
      <c r="BS2" s="512"/>
      <c r="BT2" s="512"/>
      <c r="BU2" s="512"/>
      <c r="BV2" s="512"/>
      <c r="BW2" s="512"/>
      <c r="BX2" s="512"/>
      <c r="BY2" s="512"/>
      <c r="BZ2" s="512"/>
      <c r="CA2" s="512"/>
      <c r="CB2" s="512"/>
      <c r="CC2" s="10"/>
      <c r="CD2" s="10"/>
      <c r="CE2" s="10"/>
      <c r="CF2" s="10"/>
      <c r="CG2" s="10"/>
      <c r="CH2" s="10"/>
      <c r="CI2" s="10"/>
      <c r="CJ2" s="10"/>
      <c r="CK2" s="11"/>
      <c r="CL2" s="11"/>
      <c r="CM2" s="11"/>
      <c r="CN2" s="12"/>
      <c r="CO2" s="12"/>
      <c r="CP2" s="12"/>
      <c r="CQ2" s="12"/>
      <c r="CR2" s="12"/>
      <c r="CS2" s="12"/>
    </row>
    <row r="3" spans="1:97" ht="18" customHeight="1">
      <c r="AR3" s="517"/>
      <c r="AS3" s="517"/>
      <c r="AT3" s="517"/>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12"/>
      <c r="CC3" s="10"/>
      <c r="CD3" s="10"/>
      <c r="CE3" s="10"/>
      <c r="CF3" s="10"/>
      <c r="CG3" s="10"/>
      <c r="CH3" s="10"/>
      <c r="CI3" s="10"/>
      <c r="CJ3" s="10"/>
      <c r="CK3" s="11"/>
      <c r="CL3" s="11"/>
      <c r="CM3" s="11"/>
      <c r="CN3" s="12"/>
      <c r="CO3" s="12"/>
      <c r="CP3" s="12"/>
      <c r="CQ3" s="12"/>
      <c r="CR3" s="12"/>
      <c r="CS3" s="12"/>
    </row>
    <row r="4" spans="1:97" ht="6" customHeight="1">
      <c r="A4" s="529" t="s">
        <v>202</v>
      </c>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29"/>
      <c r="AV4" s="529"/>
      <c r="AW4" s="529"/>
      <c r="AX4" s="529"/>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1"/>
      <c r="CL4" s="11"/>
      <c r="CM4" s="11"/>
      <c r="CN4" s="14"/>
      <c r="CO4" s="14"/>
      <c r="CP4" s="14"/>
      <c r="CQ4" s="14"/>
      <c r="CR4" s="14"/>
      <c r="CS4" s="14"/>
    </row>
    <row r="5" spans="1:97" s="15" customFormat="1" ht="18" customHeight="1">
      <c r="A5" s="529"/>
      <c r="B5" s="529"/>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row>
    <row r="6" spans="1:97" s="15" customFormat="1" ht="18" customHeight="1">
      <c r="A6" s="529"/>
      <c r="B6" s="529"/>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c r="AR6" s="529"/>
      <c r="AS6" s="529"/>
      <c r="AT6" s="529"/>
      <c r="AU6" s="529"/>
      <c r="AV6" s="529"/>
      <c r="AW6" s="529"/>
      <c r="AX6" s="529"/>
    </row>
    <row r="7" spans="1:97" s="15"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row>
    <row r="8" spans="1:97" ht="18" customHeight="1">
      <c r="C8" s="541" t="str">
        <f>請求書!$C$8</f>
        <v/>
      </c>
      <c r="D8" s="541"/>
      <c r="E8" s="541"/>
      <c r="F8" s="541"/>
      <c r="G8" s="541"/>
      <c r="H8" s="541"/>
      <c r="I8" s="541"/>
      <c r="J8" s="541"/>
      <c r="K8" s="541"/>
      <c r="L8" s="541"/>
      <c r="M8" s="541"/>
      <c r="N8" s="541"/>
      <c r="O8" s="541"/>
      <c r="P8" s="541"/>
      <c r="Q8" s="541"/>
      <c r="R8" s="541"/>
      <c r="S8" s="541"/>
      <c r="T8" s="541"/>
      <c r="U8" s="541"/>
      <c r="AZ8" s="512"/>
      <c r="BA8" s="512"/>
      <c r="BB8" s="512"/>
      <c r="BC8" s="512"/>
      <c r="BD8" s="512"/>
      <c r="BE8" s="512"/>
      <c r="BF8" s="512"/>
      <c r="BG8" s="512"/>
      <c r="BH8" s="512"/>
      <c r="BI8" s="512"/>
      <c r="BJ8" s="512"/>
      <c r="BK8" s="512"/>
      <c r="BL8" s="512"/>
      <c r="BM8" s="512"/>
      <c r="BN8" s="512"/>
      <c r="BO8" s="512"/>
      <c r="BP8" s="512"/>
      <c r="BQ8" s="512"/>
      <c r="BR8" s="512"/>
      <c r="BS8" s="512"/>
      <c r="BT8" s="512"/>
      <c r="BU8" s="512"/>
      <c r="BV8" s="512"/>
      <c r="BW8" s="512"/>
      <c r="BX8" s="512"/>
      <c r="BY8" s="512"/>
      <c r="BZ8" s="512"/>
      <c r="CA8" s="512"/>
      <c r="CB8" s="512"/>
      <c r="CC8" s="10"/>
      <c r="CD8" s="10"/>
      <c r="CE8" s="10"/>
      <c r="CF8" s="10"/>
      <c r="CG8" s="10"/>
      <c r="CH8" s="10"/>
      <c r="CI8" s="10"/>
      <c r="CJ8" s="10"/>
      <c r="CK8" s="11"/>
      <c r="CL8" s="11"/>
      <c r="CM8" s="11"/>
      <c r="CN8" s="12"/>
      <c r="CO8" s="12"/>
      <c r="CP8" s="12"/>
      <c r="CQ8" s="12"/>
      <c r="CR8" s="12"/>
      <c r="CS8" s="12"/>
    </row>
    <row r="9" spans="1:97" ht="18" customHeight="1">
      <c r="C9" s="541"/>
      <c r="D9" s="541"/>
      <c r="E9" s="541"/>
      <c r="F9" s="541"/>
      <c r="G9" s="541"/>
      <c r="H9" s="541"/>
      <c r="I9" s="541"/>
      <c r="J9" s="541"/>
      <c r="K9" s="541"/>
      <c r="L9" s="541"/>
      <c r="M9" s="541"/>
      <c r="N9" s="541"/>
      <c r="O9" s="541"/>
      <c r="P9" s="541"/>
      <c r="Q9" s="541"/>
      <c r="R9" s="541"/>
      <c r="S9" s="541"/>
      <c r="T9" s="541"/>
      <c r="U9" s="541"/>
      <c r="V9" s="537" t="str">
        <f>請求書!$V$9</f>
        <v>様</v>
      </c>
      <c r="W9" s="537"/>
      <c r="X9" s="537"/>
      <c r="Y9" s="40"/>
      <c r="Z9" s="40"/>
      <c r="AA9" s="1"/>
      <c r="AB9" s="1"/>
      <c r="AC9" s="1"/>
      <c r="AD9" s="1"/>
      <c r="AE9" s="1"/>
      <c r="AF9" s="1"/>
      <c r="AG9" s="1"/>
      <c r="AH9" s="1"/>
      <c r="AI9" s="1"/>
      <c r="AJ9" s="1"/>
      <c r="AK9" s="1"/>
      <c r="AL9" s="1"/>
      <c r="AM9" s="1"/>
      <c r="AN9" s="1"/>
      <c r="AZ9" s="512"/>
      <c r="BA9" s="512"/>
      <c r="BB9" s="512"/>
      <c r="BC9" s="512"/>
      <c r="BD9" s="512"/>
      <c r="BE9" s="512"/>
      <c r="BF9" s="512"/>
      <c r="BG9" s="512"/>
      <c r="BH9" s="512"/>
      <c r="BI9" s="512"/>
      <c r="BJ9" s="512"/>
      <c r="BK9" s="512"/>
      <c r="BL9" s="512"/>
      <c r="BM9" s="512"/>
      <c r="BN9" s="512"/>
      <c r="BO9" s="512"/>
      <c r="BP9" s="512"/>
      <c r="BQ9" s="512"/>
      <c r="BR9" s="512"/>
      <c r="BS9" s="512"/>
      <c r="BT9" s="512"/>
      <c r="BU9" s="512"/>
      <c r="BV9" s="512"/>
      <c r="BW9" s="512"/>
      <c r="BX9" s="512"/>
      <c r="BY9" s="512"/>
      <c r="BZ9" s="512"/>
      <c r="CA9" s="512"/>
      <c r="CB9" s="512"/>
      <c r="CC9" s="10"/>
      <c r="CD9" s="10"/>
      <c r="CE9" s="10"/>
      <c r="CF9" s="10"/>
      <c r="CG9" s="10"/>
      <c r="CH9" s="10"/>
      <c r="CI9" s="10"/>
      <c r="CJ9" s="10"/>
      <c r="CK9" s="11"/>
      <c r="CL9" s="11"/>
      <c r="CM9" s="11"/>
      <c r="CN9" s="12"/>
      <c r="CO9" s="12"/>
      <c r="CP9" s="12"/>
      <c r="CQ9" s="12"/>
      <c r="CR9" s="12"/>
      <c r="CS9" s="12"/>
    </row>
    <row r="10" spans="1:97" ht="18" customHeight="1" thickBot="1">
      <c r="C10" s="542"/>
      <c r="D10" s="542"/>
      <c r="E10" s="542"/>
      <c r="F10" s="542"/>
      <c r="G10" s="542"/>
      <c r="H10" s="542"/>
      <c r="I10" s="542"/>
      <c r="J10" s="542"/>
      <c r="K10" s="542"/>
      <c r="L10" s="542"/>
      <c r="M10" s="542"/>
      <c r="N10" s="542"/>
      <c r="O10" s="542"/>
      <c r="P10" s="542"/>
      <c r="Q10" s="542"/>
      <c r="R10" s="542"/>
      <c r="S10" s="542"/>
      <c r="T10" s="542"/>
      <c r="U10" s="542"/>
      <c r="V10" s="538"/>
      <c r="W10" s="538"/>
      <c r="X10" s="538"/>
      <c r="Y10" s="116"/>
      <c r="Z10" s="40"/>
      <c r="AA10" s="1"/>
      <c r="AB10" s="1"/>
      <c r="AC10" s="1"/>
      <c r="AD10" s="1"/>
      <c r="AE10" s="1"/>
      <c r="AF10" s="1"/>
      <c r="AG10" s="1"/>
      <c r="AH10" s="1"/>
      <c r="AI10" s="1"/>
      <c r="AJ10" s="1"/>
      <c r="AK10" s="1"/>
      <c r="AL10" s="1"/>
      <c r="AM10" s="1"/>
      <c r="AN10" s="1"/>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1"/>
      <c r="CL10" s="11"/>
      <c r="CM10" s="11"/>
      <c r="CN10" s="12"/>
      <c r="CO10" s="12"/>
      <c r="CP10" s="12"/>
      <c r="CQ10" s="12"/>
      <c r="CR10" s="12"/>
      <c r="CS10" s="12"/>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1"/>
      <c r="CL11" s="11"/>
      <c r="CM11" s="11"/>
      <c r="CN11" s="14"/>
      <c r="CO11" s="14"/>
      <c r="CP11" s="14"/>
      <c r="CQ11" s="14"/>
      <c r="CR11" s="14"/>
      <c r="CS11" s="14"/>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32"/>
      <c r="AB12" s="533"/>
      <c r="AC12" s="533"/>
      <c r="AD12" s="533"/>
      <c r="AE12" s="533"/>
      <c r="AF12" s="533"/>
      <c r="AG12" s="533"/>
      <c r="AH12" s="533"/>
      <c r="AI12" s="533"/>
      <c r="AJ12" s="533"/>
      <c r="AK12" s="533"/>
      <c r="AL12" s="533"/>
      <c r="AM12" s="533"/>
      <c r="AN12" s="533"/>
      <c r="AO12" s="533"/>
      <c r="AP12" s="533"/>
      <c r="AQ12" s="533"/>
      <c r="AR12" s="533"/>
      <c r="AS12" s="533"/>
      <c r="AT12" s="533"/>
      <c r="AU12" s="533"/>
      <c r="AV12" s="53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1"/>
      <c r="CL12" s="11"/>
      <c r="CM12" s="11"/>
      <c r="CN12" s="14"/>
      <c r="CO12" s="14"/>
      <c r="CP12" s="14"/>
      <c r="CQ12" s="14"/>
      <c r="CR12" s="14"/>
      <c r="CS12" s="14"/>
    </row>
    <row r="13" spans="1:97" ht="18" customHeight="1">
      <c r="A13" s="1"/>
      <c r="B13" s="1"/>
      <c r="N13" s="1"/>
      <c r="O13" s="1"/>
      <c r="P13" s="1"/>
      <c r="Q13" s="1"/>
      <c r="R13" s="1"/>
      <c r="S13" s="1"/>
      <c r="T13" s="36"/>
      <c r="U13" s="36"/>
      <c r="V13" s="36"/>
      <c r="W13" s="36"/>
      <c r="X13" s="36"/>
      <c r="Y13" s="36"/>
      <c r="Z13" s="36"/>
      <c r="AA13" s="534"/>
      <c r="AB13" s="535"/>
      <c r="AC13" s="535"/>
      <c r="AD13" s="535"/>
      <c r="AE13" s="535"/>
      <c r="AF13" s="535"/>
      <c r="AG13" s="535"/>
      <c r="AH13" s="535"/>
      <c r="AI13" s="535"/>
      <c r="AJ13" s="535"/>
      <c r="AK13" s="535"/>
      <c r="AL13" s="535"/>
      <c r="AM13" s="535"/>
      <c r="AN13" s="535"/>
      <c r="AO13" s="535"/>
      <c r="AP13" s="535"/>
      <c r="AQ13" s="535"/>
      <c r="AR13" s="535"/>
      <c r="AS13" s="535"/>
      <c r="AT13" s="535"/>
      <c r="AU13" s="535"/>
      <c r="AV13" s="535"/>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1"/>
      <c r="CL13" s="11"/>
      <c r="CM13" s="11"/>
      <c r="CN13" s="12"/>
      <c r="CO13" s="12"/>
      <c r="CP13" s="12"/>
      <c r="CQ13" s="12"/>
      <c r="CR13" s="12"/>
      <c r="CS13" s="12"/>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16"/>
      <c r="BA14" s="16"/>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1"/>
      <c r="CL14" s="11"/>
      <c r="CM14" s="11"/>
      <c r="CN14" s="12"/>
      <c r="CO14" s="12"/>
      <c r="CP14" s="12"/>
      <c r="CQ14" s="12"/>
      <c r="CR14" s="12"/>
      <c r="CS14" s="12"/>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97" ht="18" customHeight="1">
      <c r="A17" s="1"/>
      <c r="B17" s="1"/>
      <c r="C17" s="508" t="s">
        <v>203</v>
      </c>
      <c r="D17" s="508"/>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row>
    <row r="18" spans="1:97" ht="18" customHeight="1">
      <c r="A18" s="1"/>
      <c r="B18" s="1"/>
    </row>
    <row r="19" spans="1:97" ht="18" customHeight="1">
      <c r="A19" s="509" t="s">
        <v>193</v>
      </c>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c r="AL19" s="509"/>
      <c r="AM19" s="509"/>
      <c r="AN19" s="509"/>
      <c r="AO19" s="509"/>
      <c r="AP19" s="509"/>
      <c r="AQ19" s="509"/>
      <c r="AR19" s="509"/>
      <c r="AS19" s="509"/>
      <c r="AT19" s="509"/>
      <c r="AU19" s="509"/>
      <c r="AV19" s="509"/>
      <c r="AW19" s="509"/>
      <c r="AX19" s="509"/>
    </row>
    <row r="20" spans="1:97" ht="18" customHeight="1">
      <c r="A20" s="1"/>
      <c r="B20" s="1"/>
    </row>
    <row r="21" spans="1:97" s="1" customFormat="1" ht="18" customHeight="1">
      <c r="C21" s="510" t="s">
        <v>194</v>
      </c>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t="s">
        <v>195</v>
      </c>
      <c r="AI21" s="510"/>
      <c r="AJ21" s="510"/>
      <c r="AK21" s="510"/>
      <c r="AL21" s="510"/>
      <c r="AM21" s="510" t="s">
        <v>196</v>
      </c>
      <c r="AN21" s="510"/>
      <c r="AO21" s="510"/>
      <c r="AP21" s="510"/>
      <c r="AQ21" s="510"/>
      <c r="AR21" s="510" t="s">
        <v>197</v>
      </c>
      <c r="AS21" s="510"/>
      <c r="AT21" s="510"/>
      <c r="AU21" s="510"/>
      <c r="AV21" s="510"/>
    </row>
    <row r="22" spans="1:97" s="1" customFormat="1" ht="28.05" customHeight="1">
      <c r="C22" s="540" t="str">
        <f>請求書!$C22</f>
        <v xml:space="preserve">送 料   </v>
      </c>
      <c r="D22" s="540"/>
      <c r="E22" s="540"/>
      <c r="F22" s="540"/>
      <c r="G22" s="540"/>
      <c r="H22" s="540"/>
      <c r="I22" s="540"/>
      <c r="J22" s="540"/>
      <c r="K22" s="540"/>
      <c r="L22" s="540"/>
      <c r="M22" s="540"/>
      <c r="N22" s="540"/>
      <c r="O22" s="540"/>
      <c r="P22" s="540"/>
      <c r="Q22" s="540"/>
      <c r="R22" s="540"/>
      <c r="S22" s="540"/>
      <c r="T22" s="540"/>
      <c r="U22" s="540"/>
      <c r="V22" s="540"/>
      <c r="W22" s="540"/>
      <c r="X22" s="540"/>
      <c r="Y22" s="540"/>
      <c r="Z22" s="540"/>
      <c r="AA22" s="540"/>
      <c r="AB22" s="540"/>
      <c r="AC22" s="540"/>
      <c r="AD22" s="540"/>
      <c r="AE22" s="540"/>
      <c r="AF22" s="540"/>
      <c r="AG22" s="540"/>
      <c r="AH22" s="539">
        <f>請求書!$AH22</f>
        <v>0</v>
      </c>
      <c r="AI22" s="539"/>
      <c r="AJ22" s="539"/>
      <c r="AK22" s="539"/>
      <c r="AL22" s="539"/>
      <c r="AM22" s="504">
        <f>請求書!$AM22</f>
        <v>1</v>
      </c>
      <c r="AN22" s="504"/>
      <c r="AO22" s="504"/>
      <c r="AP22" s="504"/>
      <c r="AQ22" s="504"/>
      <c r="AR22" s="506">
        <f>請求書!$AR22</f>
        <v>0</v>
      </c>
      <c r="AS22" s="506"/>
      <c r="AT22" s="506"/>
      <c r="AU22" s="506"/>
      <c r="AV22" s="506"/>
    </row>
    <row r="23" spans="1:97" s="1" customFormat="1" ht="28.05" customHeight="1">
      <c r="C23" s="540" t="str">
        <f>請求書!$C23</f>
        <v>以下余白　</v>
      </c>
      <c r="D23" s="540"/>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39" t="str">
        <f>請求書!$AH23</f>
        <v xml:space="preserve"> </v>
      </c>
      <c r="AI23" s="539"/>
      <c r="AJ23" s="539"/>
      <c r="AK23" s="539"/>
      <c r="AL23" s="539"/>
      <c r="AM23" s="504" t="str">
        <f>請求書!$AM23</f>
        <v xml:space="preserve"> </v>
      </c>
      <c r="AN23" s="504"/>
      <c r="AO23" s="504"/>
      <c r="AP23" s="504"/>
      <c r="AQ23" s="504"/>
      <c r="AR23" s="506" t="str">
        <f>請求書!$AR23</f>
        <v/>
      </c>
      <c r="AS23" s="506"/>
      <c r="AT23" s="506"/>
      <c r="AU23" s="506"/>
      <c r="AV23" s="506"/>
    </row>
    <row r="24" spans="1:97" s="1" customFormat="1" ht="28.05" customHeight="1">
      <c r="C24" s="540" t="str">
        <f>請求書!$C24</f>
        <v/>
      </c>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39" t="str">
        <f>請求書!$AH24</f>
        <v/>
      </c>
      <c r="AI24" s="539"/>
      <c r="AJ24" s="539"/>
      <c r="AK24" s="539"/>
      <c r="AL24" s="539"/>
      <c r="AM24" s="504" t="str">
        <f>請求書!$AM24</f>
        <v/>
      </c>
      <c r="AN24" s="504"/>
      <c r="AO24" s="504"/>
      <c r="AP24" s="504"/>
      <c r="AQ24" s="504"/>
      <c r="AR24" s="506" t="str">
        <f>請求書!$AR24</f>
        <v/>
      </c>
      <c r="AS24" s="506"/>
      <c r="AT24" s="506"/>
      <c r="AU24" s="506"/>
      <c r="AV24" s="506"/>
    </row>
    <row r="25" spans="1:97" s="1" customFormat="1" ht="28.05" customHeight="1">
      <c r="C25" s="540" t="str">
        <f>請求書!$C25</f>
        <v/>
      </c>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39" t="str">
        <f>請求書!$AH25</f>
        <v/>
      </c>
      <c r="AI25" s="539"/>
      <c r="AJ25" s="539"/>
      <c r="AK25" s="539"/>
      <c r="AL25" s="539"/>
      <c r="AM25" s="504" t="str">
        <f>請求書!$AM25</f>
        <v/>
      </c>
      <c r="AN25" s="504"/>
      <c r="AO25" s="504"/>
      <c r="AP25" s="504"/>
      <c r="AQ25" s="504"/>
      <c r="AR25" s="506" t="str">
        <f>請求書!$AR25</f>
        <v/>
      </c>
      <c r="AS25" s="506"/>
      <c r="AT25" s="506"/>
      <c r="AU25" s="506"/>
      <c r="AV25" s="506"/>
    </row>
    <row r="26" spans="1:97" s="1" customFormat="1" ht="28.05" customHeight="1">
      <c r="C26" s="540" t="str">
        <f>請求書!$C26</f>
        <v/>
      </c>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39" t="str">
        <f>請求書!$AH26</f>
        <v/>
      </c>
      <c r="AI26" s="539"/>
      <c r="AJ26" s="539"/>
      <c r="AK26" s="539"/>
      <c r="AL26" s="539"/>
      <c r="AM26" s="504" t="str">
        <f>請求書!$AM26</f>
        <v/>
      </c>
      <c r="AN26" s="504"/>
      <c r="AO26" s="504"/>
      <c r="AP26" s="504"/>
      <c r="AQ26" s="504"/>
      <c r="AR26" s="506" t="str">
        <f>請求書!$AR26</f>
        <v/>
      </c>
      <c r="AS26" s="506"/>
      <c r="AT26" s="506"/>
      <c r="AU26" s="506"/>
      <c r="AV26" s="506"/>
    </row>
    <row r="27" spans="1:97" s="1" customFormat="1" ht="28.05" customHeight="1">
      <c r="C27" s="540" t="str">
        <f>請求書!$C27</f>
        <v/>
      </c>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39" t="str">
        <f>請求書!$AH27</f>
        <v/>
      </c>
      <c r="AI27" s="539"/>
      <c r="AJ27" s="539"/>
      <c r="AK27" s="539"/>
      <c r="AL27" s="539"/>
      <c r="AM27" s="504" t="str">
        <f>請求書!$AM27</f>
        <v/>
      </c>
      <c r="AN27" s="504"/>
      <c r="AO27" s="504"/>
      <c r="AP27" s="504"/>
      <c r="AQ27" s="504"/>
      <c r="AR27" s="506" t="str">
        <f>請求書!$AR27</f>
        <v/>
      </c>
      <c r="AS27" s="506"/>
      <c r="AT27" s="506"/>
      <c r="AU27" s="506"/>
      <c r="AV27" s="506"/>
    </row>
    <row r="28" spans="1:97" s="1" customFormat="1" ht="28.05" customHeight="1">
      <c r="C28" s="540" t="str">
        <f>請求書!$C28</f>
        <v/>
      </c>
      <c r="D28" s="540"/>
      <c r="E28" s="540"/>
      <c r="F28" s="540"/>
      <c r="G28" s="540"/>
      <c r="H28" s="540"/>
      <c r="I28" s="540"/>
      <c r="J28" s="540"/>
      <c r="K28" s="540"/>
      <c r="L28" s="540"/>
      <c r="M28" s="540"/>
      <c r="N28" s="540"/>
      <c r="O28" s="540"/>
      <c r="P28" s="540"/>
      <c r="Q28" s="540"/>
      <c r="R28" s="540"/>
      <c r="S28" s="540"/>
      <c r="T28" s="540"/>
      <c r="U28" s="540"/>
      <c r="V28" s="540"/>
      <c r="W28" s="540"/>
      <c r="X28" s="540"/>
      <c r="Y28" s="540"/>
      <c r="Z28" s="540"/>
      <c r="AA28" s="540"/>
      <c r="AB28" s="540"/>
      <c r="AC28" s="540"/>
      <c r="AD28" s="540"/>
      <c r="AE28" s="540"/>
      <c r="AF28" s="540"/>
      <c r="AG28" s="540"/>
      <c r="AH28" s="539" t="str">
        <f>請求書!$AH28</f>
        <v/>
      </c>
      <c r="AI28" s="539"/>
      <c r="AJ28" s="539"/>
      <c r="AK28" s="539"/>
      <c r="AL28" s="539"/>
      <c r="AM28" s="504" t="str">
        <f>請求書!$AM28</f>
        <v/>
      </c>
      <c r="AN28" s="504"/>
      <c r="AO28" s="504"/>
      <c r="AP28" s="504"/>
      <c r="AQ28" s="504"/>
      <c r="AR28" s="506" t="str">
        <f>請求書!$AR28</f>
        <v/>
      </c>
      <c r="AS28" s="506"/>
      <c r="AT28" s="506"/>
      <c r="AU28" s="506"/>
      <c r="AV28" s="506"/>
    </row>
    <row r="29" spans="1:97" s="1" customFormat="1" ht="18" customHeight="1">
      <c r="N29" s="98"/>
      <c r="AB29" s="99"/>
      <c r="AH29" s="504" t="s">
        <v>2</v>
      </c>
      <c r="AI29" s="504"/>
      <c r="AJ29" s="504"/>
      <c r="AK29" s="504"/>
      <c r="AL29" s="504"/>
      <c r="AM29" s="504"/>
      <c r="AN29" s="504"/>
      <c r="AO29" s="504"/>
      <c r="AP29" s="504"/>
      <c r="AQ29" s="504"/>
      <c r="AR29" s="506">
        <f>請求書!$AR29</f>
        <v>0</v>
      </c>
      <c r="AS29" s="506"/>
      <c r="AT29" s="506"/>
      <c r="AU29" s="506"/>
      <c r="AV29" s="506"/>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8"/>
      <c r="CL29" s="18"/>
      <c r="CM29" s="18"/>
      <c r="CN29" s="19"/>
      <c r="CO29" s="19"/>
      <c r="CP29" s="19"/>
      <c r="CQ29" s="19"/>
      <c r="CR29" s="19"/>
      <c r="CS29" s="19"/>
    </row>
    <row r="30" spans="1:97" s="1" customFormat="1" ht="18" customHeight="1">
      <c r="N30" s="20"/>
      <c r="AH30" s="504" t="s">
        <v>1</v>
      </c>
      <c r="AI30" s="504"/>
      <c r="AJ30" s="504"/>
      <c r="AK30" s="504"/>
      <c r="AL30" s="504"/>
      <c r="AM30" s="504"/>
      <c r="AN30" s="504"/>
      <c r="AO30" s="504"/>
      <c r="AP30" s="504"/>
      <c r="AQ30" s="504"/>
      <c r="AR30" s="506">
        <f>請求書!$AR30</f>
        <v>0</v>
      </c>
      <c r="AS30" s="506"/>
      <c r="AT30" s="506"/>
      <c r="AU30" s="506"/>
      <c r="AV30" s="506"/>
      <c r="AZ30" s="17"/>
      <c r="BA30" s="511"/>
      <c r="BB30" s="511"/>
      <c r="BC30" s="511"/>
      <c r="BD30" s="511"/>
      <c r="BE30" s="511"/>
      <c r="BF30" s="511"/>
      <c r="BG30" s="511"/>
      <c r="BH30" s="511"/>
      <c r="BI30" s="511"/>
      <c r="BJ30" s="511"/>
      <c r="BK30" s="511"/>
      <c r="BL30" s="511"/>
      <c r="BM30" s="511"/>
      <c r="BN30" s="511"/>
      <c r="BO30" s="511"/>
      <c r="BP30" s="17"/>
      <c r="BQ30" s="17"/>
      <c r="BR30" s="17"/>
      <c r="BS30" s="17"/>
      <c r="BT30" s="17"/>
      <c r="BU30" s="17"/>
      <c r="BV30" s="17"/>
      <c r="BW30" s="17"/>
      <c r="BX30" s="17"/>
      <c r="BY30" s="17"/>
      <c r="BZ30" s="17"/>
      <c r="CA30" s="17"/>
      <c r="CB30" s="17"/>
      <c r="CC30" s="17"/>
      <c r="CD30" s="17"/>
      <c r="CE30" s="17"/>
      <c r="CF30" s="17"/>
      <c r="CG30" s="17"/>
      <c r="CH30" s="17"/>
      <c r="CI30" s="17"/>
      <c r="CJ30" s="17"/>
      <c r="CK30" s="18"/>
      <c r="CL30" s="18"/>
      <c r="CM30" s="18"/>
      <c r="CN30" s="19"/>
      <c r="CO30" s="19"/>
      <c r="CP30" s="19"/>
      <c r="CQ30" s="19"/>
      <c r="CR30" s="19"/>
      <c r="CS30" s="19"/>
    </row>
    <row r="31" spans="1:97" s="1" customFormat="1" ht="18" customHeight="1">
      <c r="N31" s="20"/>
      <c r="AH31" s="504" t="s">
        <v>213</v>
      </c>
      <c r="AI31" s="504"/>
      <c r="AJ31" s="504"/>
      <c r="AK31" s="504"/>
      <c r="AL31" s="504"/>
      <c r="AM31" s="504"/>
      <c r="AN31" s="504"/>
      <c r="AO31" s="504"/>
      <c r="AP31" s="504"/>
      <c r="AQ31" s="504"/>
      <c r="AR31" s="506">
        <f>請求書!$AR31</f>
        <v>0</v>
      </c>
      <c r="AS31" s="506"/>
      <c r="AT31" s="506"/>
      <c r="AU31" s="506"/>
      <c r="AV31" s="506"/>
      <c r="AZ31" s="17"/>
      <c r="BA31" s="511"/>
      <c r="BB31" s="511"/>
      <c r="BC31" s="511"/>
      <c r="BD31" s="511"/>
      <c r="BE31" s="511"/>
      <c r="BF31" s="511"/>
      <c r="BG31" s="511"/>
      <c r="BH31" s="511"/>
      <c r="BI31" s="511"/>
      <c r="BJ31" s="511"/>
      <c r="BK31" s="511"/>
      <c r="BL31" s="511"/>
      <c r="BM31" s="511"/>
      <c r="BN31" s="511"/>
      <c r="BO31" s="511"/>
      <c r="BP31" s="17"/>
      <c r="BQ31" s="17"/>
      <c r="BR31" s="17"/>
      <c r="BS31" s="17"/>
      <c r="BT31" s="17"/>
      <c r="BU31" s="17"/>
      <c r="BV31" s="17"/>
      <c r="BW31" s="17"/>
      <c r="BX31" s="17"/>
      <c r="BY31" s="17"/>
      <c r="BZ31" s="17"/>
      <c r="CA31" s="17"/>
      <c r="CB31" s="17"/>
      <c r="CC31" s="17"/>
      <c r="CD31" s="17"/>
      <c r="CE31" s="17"/>
      <c r="CF31" s="17"/>
      <c r="CG31" s="17"/>
      <c r="CH31" s="17"/>
      <c r="CI31" s="17"/>
      <c r="CJ31" s="17"/>
      <c r="CK31" s="18"/>
      <c r="CL31" s="18"/>
      <c r="CM31" s="18"/>
      <c r="CN31" s="19"/>
      <c r="CO31" s="19"/>
      <c r="CP31" s="19"/>
      <c r="CQ31" s="19"/>
      <c r="CR31" s="19"/>
      <c r="CS31" s="19"/>
    </row>
    <row r="32" spans="1:97" ht="18" customHeight="1">
      <c r="H32" s="1"/>
      <c r="I32" s="1"/>
      <c r="J32" s="1"/>
      <c r="K32" s="1"/>
      <c r="L32" s="1"/>
      <c r="M32" s="1"/>
      <c r="N32" s="20"/>
      <c r="O32" s="1"/>
      <c r="P32" s="1"/>
      <c r="Q32" s="1"/>
      <c r="R32" s="1"/>
      <c r="S32" s="1"/>
      <c r="AH32" s="97"/>
      <c r="AI32" s="97"/>
      <c r="AJ32" s="97"/>
      <c r="AK32" s="97"/>
      <c r="AL32" s="97"/>
      <c r="AM32" s="97"/>
      <c r="AN32" s="97"/>
      <c r="AO32" s="97"/>
      <c r="AP32" s="97"/>
      <c r="AQ32" s="97"/>
      <c r="AR32" s="100"/>
      <c r="AS32" s="100"/>
      <c r="AT32" s="100"/>
      <c r="AU32" s="100"/>
      <c r="AV32" s="100"/>
      <c r="AZ32" s="512"/>
      <c r="BA32" s="512"/>
      <c r="BB32" s="512"/>
      <c r="BC32" s="512"/>
      <c r="BD32" s="512"/>
      <c r="BE32" s="512"/>
      <c r="BF32" s="512"/>
      <c r="BG32" s="512"/>
      <c r="BH32" s="512"/>
      <c r="BI32" s="512"/>
      <c r="BJ32" s="512"/>
      <c r="BK32" s="512"/>
      <c r="BL32" s="512"/>
      <c r="BM32" s="512"/>
      <c r="BN32" s="512"/>
      <c r="BO32" s="512"/>
      <c r="BP32" s="512"/>
      <c r="BQ32" s="512"/>
      <c r="BR32" s="10"/>
      <c r="BS32" s="10"/>
      <c r="BT32" s="10"/>
      <c r="BU32" s="10"/>
      <c r="BV32" s="10"/>
      <c r="BW32" s="10"/>
      <c r="BX32" s="10"/>
      <c r="BY32" s="10"/>
      <c r="BZ32" s="10"/>
      <c r="CA32" s="10"/>
      <c r="CB32" s="10"/>
      <c r="CC32" s="10"/>
      <c r="CD32" s="10"/>
      <c r="CE32" s="10"/>
      <c r="CF32" s="10"/>
      <c r="CG32" s="10"/>
      <c r="CH32" s="10"/>
      <c r="CI32" s="10"/>
      <c r="CJ32" s="10"/>
      <c r="CK32" s="11"/>
      <c r="CL32" s="11"/>
      <c r="CM32" s="11"/>
      <c r="CN32" s="12"/>
      <c r="CO32" s="12"/>
      <c r="CP32" s="12"/>
      <c r="CQ32" s="12"/>
      <c r="CR32" s="12"/>
      <c r="CS32" s="12"/>
    </row>
    <row r="33" spans="8:97" ht="30" customHeight="1" thickBot="1">
      <c r="H33" s="509" t="s">
        <v>204</v>
      </c>
      <c r="I33" s="509"/>
      <c r="J33" s="509"/>
      <c r="K33" s="509"/>
      <c r="L33" s="509"/>
      <c r="M33" s="509"/>
      <c r="N33" s="509"/>
      <c r="O33" s="526">
        <f>請求書!O33</f>
        <v>0</v>
      </c>
      <c r="P33" s="526"/>
      <c r="Q33" s="526"/>
      <c r="R33" s="526"/>
      <c r="S33" s="526"/>
      <c r="T33" s="526"/>
      <c r="U33" s="526"/>
      <c r="V33" s="526"/>
      <c r="W33" s="526"/>
      <c r="X33" s="526"/>
      <c r="Y33" s="526"/>
      <c r="Z33" s="526"/>
      <c r="AA33" s="526"/>
      <c r="AB33" s="526"/>
      <c r="AC33" s="526"/>
      <c r="AD33" s="526"/>
      <c r="AE33" s="526"/>
      <c r="AF33" s="526"/>
      <c r="AG33" s="526"/>
      <c r="AH33" s="526"/>
      <c r="AI33" s="526"/>
      <c r="AJ33" s="526"/>
      <c r="AK33" s="101" t="s">
        <v>199</v>
      </c>
      <c r="AL33" s="102"/>
      <c r="AM33" s="1"/>
      <c r="AN33" s="1"/>
      <c r="AO33" s="1"/>
      <c r="AP33" s="1"/>
      <c r="AZ33" s="512"/>
      <c r="BA33" s="512"/>
      <c r="BB33" s="512"/>
      <c r="BC33" s="512"/>
      <c r="BD33" s="512"/>
      <c r="BE33" s="512"/>
      <c r="BF33" s="512"/>
      <c r="BG33" s="512"/>
      <c r="BH33" s="512"/>
      <c r="BI33" s="512"/>
      <c r="BJ33" s="512"/>
      <c r="BK33" s="512"/>
      <c r="BL33" s="512"/>
      <c r="BM33" s="512"/>
      <c r="BN33" s="512"/>
      <c r="BO33" s="512"/>
      <c r="BP33" s="512"/>
      <c r="BQ33" s="512"/>
      <c r="BR33" s="13"/>
      <c r="BS33" s="13"/>
      <c r="BT33" s="13"/>
      <c r="BU33" s="13"/>
      <c r="BV33" s="13"/>
      <c r="BW33" s="13"/>
      <c r="BX33" s="13"/>
      <c r="BY33" s="13"/>
      <c r="BZ33" s="13"/>
      <c r="CA33" s="13"/>
      <c r="CB33" s="13"/>
      <c r="CC33" s="13"/>
      <c r="CD33" s="13"/>
      <c r="CE33" s="13"/>
      <c r="CF33" s="13"/>
      <c r="CG33" s="13"/>
      <c r="CH33" s="13"/>
      <c r="CI33" s="13"/>
      <c r="CJ33" s="13"/>
      <c r="CK33" s="11"/>
      <c r="CL33" s="11"/>
      <c r="CM33" s="11"/>
      <c r="CN33" s="14"/>
      <c r="CO33" s="14"/>
      <c r="CP33" s="14"/>
      <c r="CQ33" s="14"/>
      <c r="CR33" s="14"/>
      <c r="CS33" s="14"/>
    </row>
    <row r="34" spans="8:97" ht="18" customHeight="1">
      <c r="H34" s="1"/>
      <c r="I34" s="1"/>
      <c r="J34" s="1"/>
      <c r="K34" s="1"/>
      <c r="L34" s="1"/>
      <c r="M34" s="1"/>
      <c r="N34" s="1"/>
      <c r="O34" s="515"/>
      <c r="P34" s="515"/>
      <c r="Q34" s="515"/>
      <c r="R34" s="515"/>
      <c r="S34" s="515"/>
      <c r="T34" s="515"/>
      <c r="U34" s="515"/>
      <c r="V34" s="515"/>
      <c r="W34" s="515"/>
      <c r="X34" s="515"/>
      <c r="Y34" s="515"/>
      <c r="Z34" s="515"/>
      <c r="AA34" s="515"/>
      <c r="AB34" s="515"/>
      <c r="AC34" s="515"/>
      <c r="AD34" s="515"/>
      <c r="AE34" s="515"/>
      <c r="AF34" s="516"/>
      <c r="AG34" s="516"/>
      <c r="AH34" s="516"/>
      <c r="AI34" s="516"/>
      <c r="AJ34" s="103"/>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2"/>
      <c r="CL34" s="23"/>
      <c r="CM34" s="23"/>
      <c r="CN34" s="23"/>
      <c r="CO34" s="23"/>
      <c r="CP34" s="23"/>
      <c r="CQ34" s="23"/>
      <c r="CR34" s="23"/>
      <c r="CS34" s="23"/>
    </row>
    <row r="35" spans="8:97" ht="18" customHeight="1">
      <c r="U35" s="1"/>
      <c r="V35" s="1"/>
      <c r="W35" s="1"/>
      <c r="X35" s="1"/>
      <c r="Y35" s="1"/>
      <c r="Z35" s="1"/>
      <c r="AA35" s="1"/>
      <c r="AB35" s="1"/>
      <c r="AC35" s="1"/>
      <c r="AD35" s="99"/>
      <c r="AJ35" s="99"/>
      <c r="AK35" s="1"/>
      <c r="AL35" s="99"/>
      <c r="AM35" s="24"/>
      <c r="BF35" s="26"/>
      <c r="BK35" s="27"/>
    </row>
    <row r="36" spans="8:97" ht="18" customHeight="1">
      <c r="N36" s="1"/>
      <c r="O36" s="1"/>
      <c r="P36" s="1"/>
      <c r="Q36" s="1"/>
      <c r="R36" s="1" t="s">
        <v>201</v>
      </c>
      <c r="S36" s="1"/>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3"/>
      <c r="CL36" s="3"/>
      <c r="CM36" s="3"/>
      <c r="CN36" s="3"/>
      <c r="CO36" s="3"/>
      <c r="CP36" s="3"/>
      <c r="CQ36" s="3"/>
      <c r="CR36" s="3"/>
      <c r="CS36" s="3"/>
    </row>
    <row r="37" spans="8:97" ht="18" customHeight="1">
      <c r="N37" s="20"/>
      <c r="O37" s="1"/>
      <c r="P37" s="1"/>
      <c r="Q37" s="1"/>
      <c r="R37" s="1"/>
      <c r="S37" s="1"/>
      <c r="T37" s="1"/>
      <c r="U37" s="1"/>
      <c r="V37" s="1"/>
      <c r="W37" s="1"/>
      <c r="X37" s="1"/>
      <c r="Y37" s="1"/>
      <c r="Z37" s="1"/>
      <c r="AA37" s="1"/>
      <c r="AB37" s="99"/>
      <c r="AH37" s="99"/>
      <c r="AI37" s="1"/>
      <c r="AJ37" s="99"/>
      <c r="AK37" s="515"/>
      <c r="AL37" s="517"/>
      <c r="AM37" s="517"/>
      <c r="AN37" s="517"/>
      <c r="AO37" s="517"/>
      <c r="AP37" s="517"/>
      <c r="AQ37" s="517"/>
      <c r="AR37" s="517"/>
      <c r="AS37" s="517"/>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1"/>
      <c r="CL37" s="11"/>
      <c r="CM37" s="11"/>
      <c r="CN37" s="12"/>
      <c r="CO37" s="12"/>
      <c r="CP37" s="12"/>
      <c r="CQ37" s="12"/>
      <c r="CR37" s="12"/>
      <c r="CS37" s="12"/>
    </row>
    <row r="38" spans="8:97" ht="18" customHeight="1">
      <c r="S38" s="1"/>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1"/>
      <c r="CL38" s="11"/>
      <c r="CM38" s="11"/>
      <c r="CN38" s="12"/>
      <c r="CO38" s="12"/>
      <c r="CP38" s="12"/>
      <c r="CQ38" s="12"/>
      <c r="CR38" s="12"/>
      <c r="CS38" s="12"/>
    </row>
    <row r="39" spans="8:97" ht="18" customHeight="1">
      <c r="BF39" s="26"/>
    </row>
    <row r="40" spans="8:97" ht="18" customHeight="1">
      <c r="BF40" s="26"/>
    </row>
    <row r="41" spans="8:97" ht="18" customHeight="1">
      <c r="BF41" s="26"/>
    </row>
    <row r="42" spans="8:97" ht="18" customHeight="1"/>
    <row r="43" spans="8:97" ht="18" customHeight="1"/>
    <row r="44" spans="8:97" ht="18" customHeight="1"/>
    <row r="45" spans="8:97" ht="18" customHeight="1"/>
    <row r="46" spans="8:97" ht="18" customHeight="1"/>
    <row r="47" spans="8:97" ht="18" customHeight="1"/>
    <row r="48" spans="8:9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sheetData>
  <mergeCells count="60">
    <mergeCell ref="C17:AL17"/>
    <mergeCell ref="A19:AX19"/>
    <mergeCell ref="C21:AG21"/>
    <mergeCell ref="AH21:AL21"/>
    <mergeCell ref="AM21:AQ21"/>
    <mergeCell ref="AP1:AX1"/>
    <mergeCell ref="AR3:AT3"/>
    <mergeCell ref="A4:AX6"/>
    <mergeCell ref="C8:U10"/>
    <mergeCell ref="V9:X10"/>
    <mergeCell ref="AI2:AX2"/>
    <mergeCell ref="C23:AG23"/>
    <mergeCell ref="AH23:AL23"/>
    <mergeCell ref="AM23:AQ23"/>
    <mergeCell ref="AR23:AV23"/>
    <mergeCell ref="AH30:AQ30"/>
    <mergeCell ref="AR30:AV30"/>
    <mergeCell ref="C24:AG24"/>
    <mergeCell ref="AH24:AL24"/>
    <mergeCell ref="AM24:AQ24"/>
    <mergeCell ref="AR24:AV24"/>
    <mergeCell ref="C25:AG25"/>
    <mergeCell ref="AM25:AQ25"/>
    <mergeCell ref="H33:N33"/>
    <mergeCell ref="O33:AJ33"/>
    <mergeCell ref="C28:AG28"/>
    <mergeCell ref="O34:AE34"/>
    <mergeCell ref="AF34:AI34"/>
    <mergeCell ref="AK37:AS37"/>
    <mergeCell ref="AL1:AO1"/>
    <mergeCell ref="AR25:AV25"/>
    <mergeCell ref="C27:AG27"/>
    <mergeCell ref="AH27:AL27"/>
    <mergeCell ref="AM27:AQ27"/>
    <mergeCell ref="AR27:AV27"/>
    <mergeCell ref="C26:AG26"/>
    <mergeCell ref="AH26:AL26"/>
    <mergeCell ref="AM26:AQ26"/>
    <mergeCell ref="AR26:AV26"/>
    <mergeCell ref="C22:AG22"/>
    <mergeCell ref="AH22:AL22"/>
    <mergeCell ref="AM22:AQ22"/>
    <mergeCell ref="AR22:AV22"/>
    <mergeCell ref="AH25:AL25"/>
    <mergeCell ref="AZ2:CB3"/>
    <mergeCell ref="AZ8:CB9"/>
    <mergeCell ref="AZ33:BQ33"/>
    <mergeCell ref="AH29:AQ29"/>
    <mergeCell ref="AR29:AV29"/>
    <mergeCell ref="AH31:AQ31"/>
    <mergeCell ref="AR31:AV31"/>
    <mergeCell ref="BA31:BO31"/>
    <mergeCell ref="AZ32:BQ32"/>
    <mergeCell ref="AH28:AL28"/>
    <mergeCell ref="AM28:AQ28"/>
    <mergeCell ref="AR28:AV28"/>
    <mergeCell ref="AR21:AV21"/>
    <mergeCell ref="BA30:BO30"/>
    <mergeCell ref="AA12:AV12"/>
    <mergeCell ref="AA13:AV13"/>
  </mergeCells>
  <phoneticPr fontId="10"/>
  <dataValidations count="1">
    <dataValidation type="list" allowBlank="1" showInputMessage="1" showErrorMessage="1" sqref="WWD983046:WWG983046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Y10" xr:uid="{51769C52-8619-4CFB-BC7C-5F9AAD2D0F29}">
      <formula1>"様,御中"</formula1>
    </dataValidation>
  </dataValidations>
  <printOptions horizontalCentered="1"/>
  <pageMargins left="0.23622047244094491" right="0.23622047244094491" top="0.74803149606299213" bottom="0.74803149606299213" header="0.31496062992125984" footer="0.31496062992125984"/>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4"/>
  <dimension ref="A1:CS101"/>
  <sheetViews>
    <sheetView showGridLines="0" view="pageBreakPreview" zoomScale="90" zoomScaleNormal="90" zoomScaleSheetLayoutView="90" workbookViewId="0">
      <selection sqref="A1:K3"/>
    </sheetView>
  </sheetViews>
  <sheetFormatPr defaultColWidth="1.88671875" defaultRowHeight="13.2"/>
  <cols>
    <col min="1" max="1" width="2.109375" customWidth="1"/>
    <col min="2" max="40" width="2" customWidth="1"/>
    <col min="41" max="47" width="1.88671875" customWidth="1"/>
    <col min="48" max="48" width="3.33203125" customWidth="1"/>
    <col min="49"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4"/>
      <c r="AJ1" s="54"/>
      <c r="AK1" s="54"/>
      <c r="AL1" s="527" t="s">
        <v>153</v>
      </c>
      <c r="AM1" s="527"/>
      <c r="AN1" s="527"/>
      <c r="AO1" s="527"/>
      <c r="AP1" s="528">
        <f>計算シート!$N$4</f>
        <v>0</v>
      </c>
      <c r="AQ1" s="528"/>
      <c r="AR1" s="528"/>
      <c r="AS1" s="528"/>
      <c r="AT1" s="528"/>
      <c r="AU1" s="528"/>
      <c r="AV1" s="528"/>
      <c r="AW1" s="528"/>
      <c r="AX1" s="528"/>
    </row>
    <row r="2" spans="1:97" ht="18" customHeight="1">
      <c r="AI2" s="536" t="s">
        <v>297</v>
      </c>
      <c r="AJ2" s="536"/>
      <c r="AK2" s="536"/>
      <c r="AL2" s="536"/>
      <c r="AM2" s="536"/>
      <c r="AN2" s="536"/>
      <c r="AO2" s="536"/>
      <c r="AP2" s="536"/>
      <c r="AQ2" s="536"/>
      <c r="AR2" s="536"/>
      <c r="AS2" s="536"/>
      <c r="AT2" s="536"/>
      <c r="AU2" s="536"/>
      <c r="AV2" s="536"/>
      <c r="AW2" s="536"/>
      <c r="AX2" s="536"/>
      <c r="AZ2" s="512"/>
      <c r="BA2" s="512"/>
      <c r="BB2" s="512"/>
      <c r="BC2" s="512"/>
      <c r="BD2" s="512"/>
      <c r="BE2" s="512"/>
      <c r="BF2" s="512"/>
      <c r="BG2" s="512"/>
      <c r="BH2" s="512"/>
      <c r="BI2" s="512"/>
      <c r="BJ2" s="512"/>
      <c r="BK2" s="512"/>
      <c r="BL2" s="512"/>
      <c r="BM2" s="512"/>
      <c r="BN2" s="512"/>
      <c r="BO2" s="512"/>
      <c r="BP2" s="512"/>
      <c r="BQ2" s="512"/>
      <c r="BR2" s="512"/>
      <c r="BS2" s="512"/>
      <c r="BT2" s="512"/>
      <c r="BU2" s="512"/>
      <c r="BV2" s="512"/>
      <c r="BW2" s="512"/>
      <c r="BX2" s="512"/>
      <c r="BY2" s="512"/>
      <c r="BZ2" s="512"/>
      <c r="CA2" s="512"/>
      <c r="CB2" s="512"/>
      <c r="CC2" s="10"/>
      <c r="CD2" s="10"/>
      <c r="CE2" s="10"/>
      <c r="CF2" s="10"/>
      <c r="CG2" s="10"/>
      <c r="CH2" s="10"/>
      <c r="CI2" s="10"/>
      <c r="CJ2" s="10"/>
      <c r="CK2" s="11"/>
      <c r="CL2" s="11"/>
      <c r="CM2" s="11"/>
      <c r="CN2" s="12"/>
      <c r="CO2" s="12"/>
      <c r="CP2" s="12"/>
      <c r="CQ2" s="12"/>
      <c r="CR2" s="12"/>
      <c r="CS2" s="12"/>
    </row>
    <row r="3" spans="1:97" ht="18" customHeight="1">
      <c r="AR3" s="517"/>
      <c r="AS3" s="517"/>
      <c r="AT3" s="517"/>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12"/>
      <c r="CC3" s="10"/>
      <c r="CD3" s="10"/>
      <c r="CE3" s="10"/>
      <c r="CF3" s="10"/>
      <c r="CG3" s="10"/>
      <c r="CH3" s="10"/>
      <c r="CI3" s="10"/>
      <c r="CJ3" s="10"/>
      <c r="CK3" s="11"/>
      <c r="CL3" s="11"/>
      <c r="CM3" s="11"/>
      <c r="CN3" s="12"/>
      <c r="CO3" s="12"/>
      <c r="CP3" s="12"/>
      <c r="CQ3" s="12"/>
      <c r="CR3" s="12"/>
      <c r="CS3" s="12"/>
    </row>
    <row r="4" spans="1:97" ht="6" customHeight="1">
      <c r="A4" s="529" t="s">
        <v>205</v>
      </c>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29"/>
      <c r="AV4" s="529"/>
      <c r="AW4" s="529"/>
      <c r="AX4" s="529"/>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1"/>
      <c r="CL4" s="11"/>
      <c r="CM4" s="11"/>
      <c r="CN4" s="14"/>
      <c r="CO4" s="14"/>
      <c r="CP4" s="14"/>
      <c r="CQ4" s="14"/>
      <c r="CR4" s="14"/>
      <c r="CS4" s="14"/>
    </row>
    <row r="5" spans="1:97" s="15" customFormat="1" ht="18" customHeight="1">
      <c r="A5" s="529"/>
      <c r="B5" s="529"/>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row>
    <row r="6" spans="1:97" s="15" customFormat="1" ht="18" customHeight="1">
      <c r="A6" s="529"/>
      <c r="B6" s="529"/>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c r="AR6" s="529"/>
      <c r="AS6" s="529"/>
      <c r="AT6" s="529"/>
      <c r="AU6" s="529"/>
      <c r="AV6" s="529"/>
      <c r="AW6" s="529"/>
      <c r="AX6" s="529"/>
    </row>
    <row r="7" spans="1:97" s="15"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row>
    <row r="8" spans="1:97" ht="18" customHeight="1">
      <c r="C8" s="541" t="str">
        <f>請求書!$C$8</f>
        <v/>
      </c>
      <c r="D8" s="541"/>
      <c r="E8" s="541"/>
      <c r="F8" s="541"/>
      <c r="G8" s="541"/>
      <c r="H8" s="541"/>
      <c r="I8" s="541"/>
      <c r="J8" s="541"/>
      <c r="K8" s="541"/>
      <c r="L8" s="541"/>
      <c r="M8" s="541"/>
      <c r="N8" s="541"/>
      <c r="O8" s="541"/>
      <c r="P8" s="541"/>
      <c r="Q8" s="541"/>
      <c r="R8" s="541"/>
      <c r="S8" s="541"/>
      <c r="T8" s="541"/>
      <c r="U8" s="541"/>
      <c r="AZ8" s="512"/>
      <c r="BA8" s="512"/>
      <c r="BB8" s="512"/>
      <c r="BC8" s="512"/>
      <c r="BD8" s="512"/>
      <c r="BE8" s="512"/>
      <c r="BF8" s="512"/>
      <c r="BG8" s="512"/>
      <c r="BH8" s="512"/>
      <c r="BI8" s="512"/>
      <c r="BJ8" s="512"/>
      <c r="BK8" s="512"/>
      <c r="BL8" s="512"/>
      <c r="BM8" s="512"/>
      <c r="BN8" s="512"/>
      <c r="BO8" s="512"/>
      <c r="BP8" s="512"/>
      <c r="BQ8" s="512"/>
      <c r="BR8" s="512"/>
      <c r="BS8" s="512"/>
      <c r="BT8" s="512"/>
      <c r="BU8" s="512"/>
      <c r="BV8" s="512"/>
      <c r="BW8" s="512"/>
      <c r="BX8" s="512"/>
      <c r="BY8" s="512"/>
      <c r="BZ8" s="512"/>
      <c r="CA8" s="512"/>
      <c r="CB8" s="512"/>
      <c r="CC8" s="10"/>
      <c r="CD8" s="10"/>
      <c r="CE8" s="10"/>
      <c r="CF8" s="10"/>
      <c r="CG8" s="10"/>
      <c r="CH8" s="10"/>
      <c r="CI8" s="10"/>
      <c r="CJ8" s="10"/>
      <c r="CK8" s="11"/>
      <c r="CL8" s="11"/>
      <c r="CM8" s="11"/>
      <c r="CN8" s="12"/>
      <c r="CO8" s="12"/>
      <c r="CP8" s="12"/>
      <c r="CQ8" s="12"/>
      <c r="CR8" s="12"/>
      <c r="CS8" s="12"/>
    </row>
    <row r="9" spans="1:97" ht="18" customHeight="1">
      <c r="C9" s="541"/>
      <c r="D9" s="541"/>
      <c r="E9" s="541"/>
      <c r="F9" s="541"/>
      <c r="G9" s="541"/>
      <c r="H9" s="541"/>
      <c r="I9" s="541"/>
      <c r="J9" s="541"/>
      <c r="K9" s="541"/>
      <c r="L9" s="541"/>
      <c r="M9" s="541"/>
      <c r="N9" s="541"/>
      <c r="O9" s="541"/>
      <c r="P9" s="541"/>
      <c r="Q9" s="541"/>
      <c r="R9" s="541"/>
      <c r="S9" s="541"/>
      <c r="T9" s="541"/>
      <c r="U9" s="541"/>
      <c r="V9" s="537" t="str">
        <f>請求書!$V$9</f>
        <v>様</v>
      </c>
      <c r="W9" s="537"/>
      <c r="X9" s="537"/>
      <c r="Y9" s="40"/>
      <c r="Z9" s="40"/>
      <c r="AA9" s="1"/>
      <c r="AB9" s="1"/>
      <c r="AC9" s="1"/>
      <c r="AD9" s="1"/>
      <c r="AE9" s="1"/>
      <c r="AF9" s="1"/>
      <c r="AG9" s="1"/>
      <c r="AH9" s="1"/>
      <c r="AI9" s="1"/>
      <c r="AJ9" s="1"/>
      <c r="AK9" s="1"/>
      <c r="AL9" s="1"/>
      <c r="AM9" s="1"/>
      <c r="AN9" s="1"/>
      <c r="AZ9" s="512"/>
      <c r="BA9" s="512"/>
      <c r="BB9" s="512"/>
      <c r="BC9" s="512"/>
      <c r="BD9" s="512"/>
      <c r="BE9" s="512"/>
      <c r="BF9" s="512"/>
      <c r="BG9" s="512"/>
      <c r="BH9" s="512"/>
      <c r="BI9" s="512"/>
      <c r="BJ9" s="512"/>
      <c r="BK9" s="512"/>
      <c r="BL9" s="512"/>
      <c r="BM9" s="512"/>
      <c r="BN9" s="512"/>
      <c r="BO9" s="512"/>
      <c r="BP9" s="512"/>
      <c r="BQ9" s="512"/>
      <c r="BR9" s="512"/>
      <c r="BS9" s="512"/>
      <c r="BT9" s="512"/>
      <c r="BU9" s="512"/>
      <c r="BV9" s="512"/>
      <c r="BW9" s="512"/>
      <c r="BX9" s="512"/>
      <c r="BY9" s="512"/>
      <c r="BZ9" s="512"/>
      <c r="CA9" s="512"/>
      <c r="CB9" s="512"/>
      <c r="CC9" s="10"/>
      <c r="CD9" s="10"/>
      <c r="CE9" s="10"/>
      <c r="CF9" s="10"/>
      <c r="CG9" s="10"/>
      <c r="CH9" s="10"/>
      <c r="CI9" s="10"/>
      <c r="CJ9" s="10"/>
      <c r="CK9" s="11"/>
      <c r="CL9" s="11"/>
      <c r="CM9" s="11"/>
      <c r="CN9" s="12"/>
      <c r="CO9" s="12"/>
      <c r="CP9" s="12"/>
      <c r="CQ9" s="12"/>
      <c r="CR9" s="12"/>
      <c r="CS9" s="12"/>
    </row>
    <row r="10" spans="1:97" ht="18" customHeight="1" thickBot="1">
      <c r="C10" s="542"/>
      <c r="D10" s="542"/>
      <c r="E10" s="542"/>
      <c r="F10" s="542"/>
      <c r="G10" s="542"/>
      <c r="H10" s="542"/>
      <c r="I10" s="542"/>
      <c r="J10" s="542"/>
      <c r="K10" s="542"/>
      <c r="L10" s="542"/>
      <c r="M10" s="542"/>
      <c r="N10" s="542"/>
      <c r="O10" s="542"/>
      <c r="P10" s="542"/>
      <c r="Q10" s="542"/>
      <c r="R10" s="542"/>
      <c r="S10" s="542"/>
      <c r="T10" s="542"/>
      <c r="U10" s="542"/>
      <c r="V10" s="538"/>
      <c r="W10" s="538"/>
      <c r="X10" s="538"/>
      <c r="Y10" s="116"/>
      <c r="Z10" s="40"/>
      <c r="AA10" s="1"/>
      <c r="AB10" s="1"/>
      <c r="AC10" s="1"/>
      <c r="AD10" s="1"/>
      <c r="AE10" s="1"/>
      <c r="AF10" s="1"/>
      <c r="AG10" s="1"/>
      <c r="AH10" s="1"/>
      <c r="AI10" s="1"/>
      <c r="AJ10" s="1"/>
      <c r="AK10" s="1"/>
      <c r="AL10" s="1"/>
      <c r="AM10" s="1"/>
      <c r="AN10" s="1"/>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1"/>
      <c r="CL10" s="11"/>
      <c r="CM10" s="11"/>
      <c r="CN10" s="12"/>
      <c r="CO10" s="12"/>
      <c r="CP10" s="12"/>
      <c r="CQ10" s="12"/>
      <c r="CR10" s="12"/>
      <c r="CS10" s="12"/>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1"/>
      <c r="CL11" s="11"/>
      <c r="CM11" s="11"/>
      <c r="CN11" s="14"/>
      <c r="CO11" s="14"/>
      <c r="CP11" s="14"/>
      <c r="CQ11" s="14"/>
      <c r="CR11" s="14"/>
      <c r="CS11" s="14"/>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32"/>
      <c r="AB12" s="533"/>
      <c r="AC12" s="533"/>
      <c r="AD12" s="533"/>
      <c r="AE12" s="533"/>
      <c r="AF12" s="533"/>
      <c r="AG12" s="533"/>
      <c r="AH12" s="533"/>
      <c r="AI12" s="533"/>
      <c r="AJ12" s="533"/>
      <c r="AK12" s="533"/>
      <c r="AL12" s="533"/>
      <c r="AM12" s="533"/>
      <c r="AN12" s="533"/>
      <c r="AO12" s="533"/>
      <c r="AP12" s="533"/>
      <c r="AQ12" s="533"/>
      <c r="AR12" s="533"/>
      <c r="AS12" s="533"/>
      <c r="AT12" s="533"/>
      <c r="AU12" s="533"/>
      <c r="AV12" s="53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1"/>
      <c r="CL12" s="11"/>
      <c r="CM12" s="11"/>
      <c r="CN12" s="14"/>
      <c r="CO12" s="14"/>
      <c r="CP12" s="14"/>
      <c r="CQ12" s="14"/>
      <c r="CR12" s="14"/>
      <c r="CS12" s="14"/>
    </row>
    <row r="13" spans="1:97" ht="18" customHeight="1">
      <c r="A13" s="1"/>
      <c r="B13" s="1"/>
      <c r="N13" s="1"/>
      <c r="O13" s="1"/>
      <c r="P13" s="1"/>
      <c r="Q13" s="1"/>
      <c r="R13" s="1"/>
      <c r="S13" s="1"/>
      <c r="T13" s="36"/>
      <c r="U13" s="36"/>
      <c r="V13" s="36"/>
      <c r="W13" s="36"/>
      <c r="X13" s="36"/>
      <c r="Y13" s="36"/>
      <c r="Z13" s="36"/>
      <c r="AA13" s="534"/>
      <c r="AB13" s="535"/>
      <c r="AC13" s="535"/>
      <c r="AD13" s="535"/>
      <c r="AE13" s="535"/>
      <c r="AF13" s="535"/>
      <c r="AG13" s="535"/>
      <c r="AH13" s="535"/>
      <c r="AI13" s="535"/>
      <c r="AJ13" s="535"/>
      <c r="AK13" s="535"/>
      <c r="AL13" s="535"/>
      <c r="AM13" s="535"/>
      <c r="AN13" s="535"/>
      <c r="AO13" s="535"/>
      <c r="AP13" s="535"/>
      <c r="AQ13" s="535"/>
      <c r="AR13" s="535"/>
      <c r="AS13" s="535"/>
      <c r="AT13" s="535"/>
      <c r="AU13" s="535"/>
      <c r="AV13" s="535"/>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1"/>
      <c r="CL13" s="11"/>
      <c r="CM13" s="11"/>
      <c r="CN13" s="12"/>
      <c r="CO13" s="12"/>
      <c r="CP13" s="12"/>
      <c r="CQ13" s="12"/>
      <c r="CR13" s="12"/>
      <c r="CS13" s="12"/>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16"/>
      <c r="BA14" s="16"/>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1"/>
      <c r="CL14" s="11"/>
      <c r="CM14" s="11"/>
      <c r="CN14" s="12"/>
      <c r="CO14" s="12"/>
      <c r="CP14" s="12"/>
      <c r="CQ14" s="12"/>
      <c r="CR14" s="12"/>
      <c r="CS14" s="12"/>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97" ht="18" customHeight="1">
      <c r="A17" s="1"/>
      <c r="B17" s="1"/>
      <c r="C17" s="508" t="s">
        <v>206</v>
      </c>
      <c r="D17" s="508"/>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row>
    <row r="18" spans="1:97" ht="18" customHeight="1">
      <c r="A18" s="1"/>
      <c r="B18" s="1"/>
    </row>
    <row r="19" spans="1:97" ht="18" customHeight="1">
      <c r="A19" s="509" t="s">
        <v>193</v>
      </c>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c r="AL19" s="509"/>
      <c r="AM19" s="509"/>
      <c r="AN19" s="509"/>
      <c r="AO19" s="509"/>
      <c r="AP19" s="509"/>
      <c r="AQ19" s="509"/>
      <c r="AR19" s="509"/>
      <c r="AS19" s="509"/>
      <c r="AT19" s="509"/>
      <c r="AU19" s="509"/>
      <c r="AV19" s="509"/>
      <c r="AW19" s="509"/>
      <c r="AX19" s="509"/>
    </row>
    <row r="20" spans="1:97" ht="18" customHeight="1">
      <c r="A20" s="1"/>
      <c r="B20" s="1"/>
    </row>
    <row r="21" spans="1:97" s="1" customFormat="1" ht="18" customHeight="1">
      <c r="C21" s="510" t="s">
        <v>194</v>
      </c>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t="s">
        <v>195</v>
      </c>
      <c r="AI21" s="510"/>
      <c r="AJ21" s="510"/>
      <c r="AK21" s="510"/>
      <c r="AL21" s="510"/>
      <c r="AM21" s="510" t="s">
        <v>196</v>
      </c>
      <c r="AN21" s="510"/>
      <c r="AO21" s="510"/>
      <c r="AP21" s="510"/>
      <c r="AQ21" s="510"/>
      <c r="AR21" s="510" t="s">
        <v>197</v>
      </c>
      <c r="AS21" s="510"/>
      <c r="AT21" s="510"/>
      <c r="AU21" s="510"/>
      <c r="AV21" s="510"/>
    </row>
    <row r="22" spans="1:97" s="1" customFormat="1" ht="28.05" customHeight="1">
      <c r="C22" s="540" t="str">
        <f>請求書!$C22</f>
        <v xml:space="preserve">送 料   </v>
      </c>
      <c r="D22" s="540"/>
      <c r="E22" s="540"/>
      <c r="F22" s="540"/>
      <c r="G22" s="540"/>
      <c r="H22" s="540"/>
      <c r="I22" s="540"/>
      <c r="J22" s="540"/>
      <c r="K22" s="540"/>
      <c r="L22" s="540"/>
      <c r="M22" s="540"/>
      <c r="N22" s="540"/>
      <c r="O22" s="540"/>
      <c r="P22" s="540"/>
      <c r="Q22" s="540"/>
      <c r="R22" s="540"/>
      <c r="S22" s="540"/>
      <c r="T22" s="540"/>
      <c r="U22" s="540"/>
      <c r="V22" s="540"/>
      <c r="W22" s="540"/>
      <c r="X22" s="540"/>
      <c r="Y22" s="540"/>
      <c r="Z22" s="540"/>
      <c r="AA22" s="540"/>
      <c r="AB22" s="540"/>
      <c r="AC22" s="540"/>
      <c r="AD22" s="540"/>
      <c r="AE22" s="540"/>
      <c r="AF22" s="540"/>
      <c r="AG22" s="540"/>
      <c r="AH22" s="539">
        <f>請求書!$AH22</f>
        <v>0</v>
      </c>
      <c r="AI22" s="539"/>
      <c r="AJ22" s="539"/>
      <c r="AK22" s="539"/>
      <c r="AL22" s="539"/>
      <c r="AM22" s="504">
        <f>請求書!$AM22</f>
        <v>1</v>
      </c>
      <c r="AN22" s="504"/>
      <c r="AO22" s="504"/>
      <c r="AP22" s="504"/>
      <c r="AQ22" s="504"/>
      <c r="AR22" s="506">
        <f>請求書!$AR22</f>
        <v>0</v>
      </c>
      <c r="AS22" s="506"/>
      <c r="AT22" s="506"/>
      <c r="AU22" s="506"/>
      <c r="AV22" s="506"/>
    </row>
    <row r="23" spans="1:97" s="1" customFormat="1" ht="28.05" customHeight="1">
      <c r="C23" s="540" t="str">
        <f>請求書!$C23</f>
        <v>以下余白　</v>
      </c>
      <c r="D23" s="540"/>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39" t="str">
        <f>請求書!$AH23</f>
        <v xml:space="preserve"> </v>
      </c>
      <c r="AI23" s="539"/>
      <c r="AJ23" s="539"/>
      <c r="AK23" s="539"/>
      <c r="AL23" s="539"/>
      <c r="AM23" s="504" t="str">
        <f>請求書!$AM23</f>
        <v xml:space="preserve"> </v>
      </c>
      <c r="AN23" s="504"/>
      <c r="AO23" s="504"/>
      <c r="AP23" s="504"/>
      <c r="AQ23" s="504"/>
      <c r="AR23" s="506" t="str">
        <f>請求書!$AR23</f>
        <v/>
      </c>
      <c r="AS23" s="506"/>
      <c r="AT23" s="506"/>
      <c r="AU23" s="506"/>
      <c r="AV23" s="506"/>
    </row>
    <row r="24" spans="1:97" s="1" customFormat="1" ht="28.05" customHeight="1">
      <c r="C24" s="540" t="str">
        <f>請求書!$C24</f>
        <v/>
      </c>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39" t="str">
        <f>請求書!$AH24</f>
        <v/>
      </c>
      <c r="AI24" s="539"/>
      <c r="AJ24" s="539"/>
      <c r="AK24" s="539"/>
      <c r="AL24" s="539"/>
      <c r="AM24" s="504" t="str">
        <f>請求書!$AM24</f>
        <v/>
      </c>
      <c r="AN24" s="504"/>
      <c r="AO24" s="504"/>
      <c r="AP24" s="504"/>
      <c r="AQ24" s="504"/>
      <c r="AR24" s="506" t="str">
        <f>請求書!$AR24</f>
        <v/>
      </c>
      <c r="AS24" s="506"/>
      <c r="AT24" s="506"/>
      <c r="AU24" s="506"/>
      <c r="AV24" s="506"/>
    </row>
    <row r="25" spans="1:97" s="1" customFormat="1" ht="28.05" customHeight="1">
      <c r="C25" s="540" t="str">
        <f>請求書!$C25</f>
        <v/>
      </c>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39" t="str">
        <f>請求書!$AH25</f>
        <v/>
      </c>
      <c r="AI25" s="539"/>
      <c r="AJ25" s="539"/>
      <c r="AK25" s="539"/>
      <c r="AL25" s="539"/>
      <c r="AM25" s="504" t="str">
        <f>請求書!$AM25</f>
        <v/>
      </c>
      <c r="AN25" s="504"/>
      <c r="AO25" s="504"/>
      <c r="AP25" s="504"/>
      <c r="AQ25" s="504"/>
      <c r="AR25" s="506" t="str">
        <f>請求書!$AR25</f>
        <v/>
      </c>
      <c r="AS25" s="506"/>
      <c r="AT25" s="506"/>
      <c r="AU25" s="506"/>
      <c r="AV25" s="506"/>
    </row>
    <row r="26" spans="1:97" s="1" customFormat="1" ht="28.05" customHeight="1">
      <c r="C26" s="540" t="str">
        <f>請求書!$C26</f>
        <v/>
      </c>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39" t="str">
        <f>請求書!$AH26</f>
        <v/>
      </c>
      <c r="AI26" s="539"/>
      <c r="AJ26" s="539"/>
      <c r="AK26" s="539"/>
      <c r="AL26" s="539"/>
      <c r="AM26" s="504" t="str">
        <f>請求書!$AM26</f>
        <v/>
      </c>
      <c r="AN26" s="504"/>
      <c r="AO26" s="504"/>
      <c r="AP26" s="504"/>
      <c r="AQ26" s="504"/>
      <c r="AR26" s="506" t="str">
        <f>請求書!$AR26</f>
        <v/>
      </c>
      <c r="AS26" s="506"/>
      <c r="AT26" s="506"/>
      <c r="AU26" s="506"/>
      <c r="AV26" s="506"/>
    </row>
    <row r="27" spans="1:97" s="1" customFormat="1" ht="28.05" customHeight="1">
      <c r="C27" s="540" t="str">
        <f>請求書!$C27</f>
        <v/>
      </c>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39" t="str">
        <f>請求書!$AH27</f>
        <v/>
      </c>
      <c r="AI27" s="539"/>
      <c r="AJ27" s="539"/>
      <c r="AK27" s="539"/>
      <c r="AL27" s="539"/>
      <c r="AM27" s="504" t="str">
        <f>請求書!$AM27</f>
        <v/>
      </c>
      <c r="AN27" s="504"/>
      <c r="AO27" s="504"/>
      <c r="AP27" s="504"/>
      <c r="AQ27" s="504"/>
      <c r="AR27" s="506" t="str">
        <f>請求書!$AR27</f>
        <v/>
      </c>
      <c r="AS27" s="506"/>
      <c r="AT27" s="506"/>
      <c r="AU27" s="506"/>
      <c r="AV27" s="506"/>
    </row>
    <row r="28" spans="1:97" s="1" customFormat="1" ht="28.05" customHeight="1">
      <c r="C28" s="540" t="str">
        <f>請求書!$C28</f>
        <v/>
      </c>
      <c r="D28" s="540"/>
      <c r="E28" s="540"/>
      <c r="F28" s="540"/>
      <c r="G28" s="540"/>
      <c r="H28" s="540"/>
      <c r="I28" s="540"/>
      <c r="J28" s="540"/>
      <c r="K28" s="540"/>
      <c r="L28" s="540"/>
      <c r="M28" s="540"/>
      <c r="N28" s="540"/>
      <c r="O28" s="540"/>
      <c r="P28" s="540"/>
      <c r="Q28" s="540"/>
      <c r="R28" s="540"/>
      <c r="S28" s="540"/>
      <c r="T28" s="540"/>
      <c r="U28" s="540"/>
      <c r="V28" s="540"/>
      <c r="W28" s="540"/>
      <c r="X28" s="540"/>
      <c r="Y28" s="540"/>
      <c r="Z28" s="540"/>
      <c r="AA28" s="540"/>
      <c r="AB28" s="540"/>
      <c r="AC28" s="540"/>
      <c r="AD28" s="540"/>
      <c r="AE28" s="540"/>
      <c r="AF28" s="540"/>
      <c r="AG28" s="540"/>
      <c r="AH28" s="539" t="str">
        <f>請求書!$AH28</f>
        <v/>
      </c>
      <c r="AI28" s="539"/>
      <c r="AJ28" s="539"/>
      <c r="AK28" s="539"/>
      <c r="AL28" s="539"/>
      <c r="AM28" s="504" t="str">
        <f>請求書!$AM28</f>
        <v/>
      </c>
      <c r="AN28" s="504"/>
      <c r="AO28" s="504"/>
      <c r="AP28" s="504"/>
      <c r="AQ28" s="504"/>
      <c r="AR28" s="506" t="str">
        <f>請求書!$AR28</f>
        <v/>
      </c>
      <c r="AS28" s="506"/>
      <c r="AT28" s="506"/>
      <c r="AU28" s="506"/>
      <c r="AV28" s="506"/>
    </row>
    <row r="29" spans="1:97" s="1" customFormat="1" ht="18" customHeight="1">
      <c r="N29" s="98"/>
      <c r="AB29" s="99"/>
      <c r="AH29" s="504" t="s">
        <v>2</v>
      </c>
      <c r="AI29" s="504"/>
      <c r="AJ29" s="504"/>
      <c r="AK29" s="504"/>
      <c r="AL29" s="504"/>
      <c r="AM29" s="504"/>
      <c r="AN29" s="504"/>
      <c r="AO29" s="504"/>
      <c r="AP29" s="504"/>
      <c r="AQ29" s="504"/>
      <c r="AR29" s="506">
        <f>請求書!$AR29</f>
        <v>0</v>
      </c>
      <c r="AS29" s="506"/>
      <c r="AT29" s="506"/>
      <c r="AU29" s="506"/>
      <c r="AV29" s="506"/>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8"/>
      <c r="CL29" s="18"/>
      <c r="CM29" s="18"/>
      <c r="CN29" s="19"/>
      <c r="CO29" s="19"/>
      <c r="CP29" s="19"/>
      <c r="CQ29" s="19"/>
      <c r="CR29" s="19"/>
      <c r="CS29" s="19"/>
    </row>
    <row r="30" spans="1:97" s="1" customFormat="1" ht="18" customHeight="1">
      <c r="N30" s="20"/>
      <c r="AH30" s="504" t="s">
        <v>1</v>
      </c>
      <c r="AI30" s="504"/>
      <c r="AJ30" s="504"/>
      <c r="AK30" s="504"/>
      <c r="AL30" s="504"/>
      <c r="AM30" s="504"/>
      <c r="AN30" s="504"/>
      <c r="AO30" s="504"/>
      <c r="AP30" s="504"/>
      <c r="AQ30" s="504"/>
      <c r="AR30" s="506">
        <f>請求書!$AR30</f>
        <v>0</v>
      </c>
      <c r="AS30" s="506"/>
      <c r="AT30" s="506"/>
      <c r="AU30" s="506"/>
      <c r="AV30" s="506"/>
      <c r="AZ30" s="17"/>
      <c r="BA30" s="511"/>
      <c r="BB30" s="511"/>
      <c r="BC30" s="511"/>
      <c r="BD30" s="511"/>
      <c r="BE30" s="511"/>
      <c r="BF30" s="511"/>
      <c r="BG30" s="511"/>
      <c r="BH30" s="511"/>
      <c r="BI30" s="511"/>
      <c r="BJ30" s="511"/>
      <c r="BK30" s="511"/>
      <c r="BL30" s="511"/>
      <c r="BM30" s="511"/>
      <c r="BN30" s="511"/>
      <c r="BO30" s="511"/>
      <c r="BP30" s="17"/>
      <c r="BQ30" s="17"/>
      <c r="BR30" s="17"/>
      <c r="BS30" s="17"/>
      <c r="BT30" s="17"/>
      <c r="BU30" s="17"/>
      <c r="BV30" s="17"/>
      <c r="BW30" s="17"/>
      <c r="BX30" s="17"/>
      <c r="BY30" s="17"/>
      <c r="BZ30" s="17"/>
      <c r="CA30" s="17"/>
      <c r="CB30" s="17"/>
      <c r="CC30" s="17"/>
      <c r="CD30" s="17"/>
      <c r="CE30" s="17"/>
      <c r="CF30" s="17"/>
      <c r="CG30" s="17"/>
      <c r="CH30" s="17"/>
      <c r="CI30" s="17"/>
      <c r="CJ30" s="17"/>
      <c r="CK30" s="18"/>
      <c r="CL30" s="18"/>
      <c r="CM30" s="18"/>
      <c r="CN30" s="19"/>
      <c r="CO30" s="19"/>
      <c r="CP30" s="19"/>
      <c r="CQ30" s="19"/>
      <c r="CR30" s="19"/>
      <c r="CS30" s="19"/>
    </row>
    <row r="31" spans="1:97" s="1" customFormat="1" ht="18" customHeight="1">
      <c r="N31" s="20"/>
      <c r="AH31" s="504" t="s">
        <v>213</v>
      </c>
      <c r="AI31" s="504"/>
      <c r="AJ31" s="504"/>
      <c r="AK31" s="504"/>
      <c r="AL31" s="504"/>
      <c r="AM31" s="504"/>
      <c r="AN31" s="504"/>
      <c r="AO31" s="504"/>
      <c r="AP31" s="504"/>
      <c r="AQ31" s="504"/>
      <c r="AR31" s="506">
        <f>請求書!$AR31</f>
        <v>0</v>
      </c>
      <c r="AS31" s="506"/>
      <c r="AT31" s="506"/>
      <c r="AU31" s="506"/>
      <c r="AV31" s="506"/>
      <c r="AZ31" s="17"/>
      <c r="BA31" s="511"/>
      <c r="BB31" s="511"/>
      <c r="BC31" s="511"/>
      <c r="BD31" s="511"/>
      <c r="BE31" s="511"/>
      <c r="BF31" s="511"/>
      <c r="BG31" s="511"/>
      <c r="BH31" s="511"/>
      <c r="BI31" s="511"/>
      <c r="BJ31" s="511"/>
      <c r="BK31" s="511"/>
      <c r="BL31" s="511"/>
      <c r="BM31" s="511"/>
      <c r="BN31" s="511"/>
      <c r="BO31" s="511"/>
      <c r="BP31" s="17"/>
      <c r="BQ31" s="17"/>
      <c r="BR31" s="17"/>
      <c r="BS31" s="17"/>
      <c r="BT31" s="17"/>
      <c r="BU31" s="17"/>
      <c r="BV31" s="17"/>
      <c r="BW31" s="17"/>
      <c r="BX31" s="17"/>
      <c r="BY31" s="17"/>
      <c r="BZ31" s="17"/>
      <c r="CA31" s="17"/>
      <c r="CB31" s="17"/>
      <c r="CC31" s="17"/>
      <c r="CD31" s="17"/>
      <c r="CE31" s="17"/>
      <c r="CF31" s="17"/>
      <c r="CG31" s="17"/>
      <c r="CH31" s="17"/>
      <c r="CI31" s="17"/>
      <c r="CJ31" s="17"/>
      <c r="CK31" s="18"/>
      <c r="CL31" s="18"/>
      <c r="CM31" s="18"/>
      <c r="CN31" s="19"/>
      <c r="CO31" s="19"/>
      <c r="CP31" s="19"/>
      <c r="CQ31" s="19"/>
      <c r="CR31" s="19"/>
      <c r="CS31" s="19"/>
    </row>
    <row r="32" spans="1:97" ht="18" customHeight="1">
      <c r="H32" s="1"/>
      <c r="I32" s="1"/>
      <c r="J32" s="1"/>
      <c r="K32" s="1"/>
      <c r="L32" s="1"/>
      <c r="M32" s="1"/>
      <c r="N32" s="20"/>
      <c r="O32" s="1"/>
      <c r="P32" s="1"/>
      <c r="Q32" s="1"/>
      <c r="R32" s="1"/>
      <c r="S32" s="1"/>
      <c r="AH32" s="97"/>
      <c r="AI32" s="97"/>
      <c r="AJ32" s="97"/>
      <c r="AK32" s="97"/>
      <c r="AL32" s="97"/>
      <c r="AM32" s="97"/>
      <c r="AN32" s="97"/>
      <c r="AO32" s="97"/>
      <c r="AP32" s="97"/>
      <c r="AQ32" s="97"/>
      <c r="AR32" s="100"/>
      <c r="AS32" s="100"/>
      <c r="AT32" s="100"/>
      <c r="AU32" s="100"/>
      <c r="AV32" s="100"/>
      <c r="AZ32" s="512"/>
      <c r="BA32" s="512"/>
      <c r="BB32" s="512"/>
      <c r="BC32" s="512"/>
      <c r="BD32" s="512"/>
      <c r="BE32" s="512"/>
      <c r="BF32" s="512"/>
      <c r="BG32" s="512"/>
      <c r="BH32" s="512"/>
      <c r="BI32" s="512"/>
      <c r="BJ32" s="512"/>
      <c r="BK32" s="512"/>
      <c r="BL32" s="512"/>
      <c r="BM32" s="512"/>
      <c r="BN32" s="512"/>
      <c r="BO32" s="512"/>
      <c r="BP32" s="512"/>
      <c r="BQ32" s="512"/>
      <c r="BR32" s="10"/>
      <c r="BS32" s="10"/>
      <c r="BT32" s="10"/>
      <c r="BU32" s="10"/>
      <c r="BV32" s="10"/>
      <c r="BW32" s="10"/>
      <c r="BX32" s="10"/>
      <c r="BY32" s="10"/>
      <c r="BZ32" s="10"/>
      <c r="CA32" s="10"/>
      <c r="CB32" s="10"/>
      <c r="CC32" s="10"/>
      <c r="CD32" s="10"/>
      <c r="CE32" s="10"/>
      <c r="CF32" s="10"/>
      <c r="CG32" s="10"/>
      <c r="CH32" s="10"/>
      <c r="CI32" s="10"/>
      <c r="CJ32" s="10"/>
      <c r="CK32" s="11"/>
      <c r="CL32" s="11"/>
      <c r="CM32" s="11"/>
      <c r="CN32" s="12"/>
      <c r="CO32" s="12"/>
      <c r="CP32" s="12"/>
      <c r="CQ32" s="12"/>
      <c r="CR32" s="12"/>
      <c r="CS32" s="12"/>
    </row>
    <row r="33" spans="8:97" ht="30" customHeight="1" thickBot="1">
      <c r="H33" s="509" t="s">
        <v>207</v>
      </c>
      <c r="I33" s="509"/>
      <c r="J33" s="509"/>
      <c r="K33" s="509"/>
      <c r="L33" s="509"/>
      <c r="M33" s="509"/>
      <c r="N33" s="509"/>
      <c r="O33" s="526">
        <f>請求書!O33</f>
        <v>0</v>
      </c>
      <c r="P33" s="526"/>
      <c r="Q33" s="526"/>
      <c r="R33" s="526"/>
      <c r="S33" s="526"/>
      <c r="T33" s="526"/>
      <c r="U33" s="526"/>
      <c r="V33" s="526"/>
      <c r="W33" s="526"/>
      <c r="X33" s="526"/>
      <c r="Y33" s="526"/>
      <c r="Z33" s="526"/>
      <c r="AA33" s="526"/>
      <c r="AB33" s="526"/>
      <c r="AC33" s="526"/>
      <c r="AD33" s="526"/>
      <c r="AE33" s="526"/>
      <c r="AF33" s="526"/>
      <c r="AG33" s="526"/>
      <c r="AH33" s="526"/>
      <c r="AI33" s="526"/>
      <c r="AJ33" s="526"/>
      <c r="AK33" s="101" t="s">
        <v>199</v>
      </c>
      <c r="AL33" s="102"/>
      <c r="AM33" s="1"/>
      <c r="AN33" s="1"/>
      <c r="AO33" s="1"/>
      <c r="AP33" s="1"/>
      <c r="AZ33" s="512"/>
      <c r="BA33" s="512"/>
      <c r="BB33" s="512"/>
      <c r="BC33" s="512"/>
      <c r="BD33" s="512"/>
      <c r="BE33" s="512"/>
      <c r="BF33" s="512"/>
      <c r="BG33" s="512"/>
      <c r="BH33" s="512"/>
      <c r="BI33" s="512"/>
      <c r="BJ33" s="512"/>
      <c r="BK33" s="512"/>
      <c r="BL33" s="512"/>
      <c r="BM33" s="512"/>
      <c r="BN33" s="512"/>
      <c r="BO33" s="512"/>
      <c r="BP33" s="512"/>
      <c r="BQ33" s="512"/>
      <c r="BR33" s="13"/>
      <c r="BS33" s="13"/>
      <c r="BT33" s="13"/>
      <c r="BU33" s="13"/>
      <c r="BV33" s="13"/>
      <c r="BW33" s="13"/>
      <c r="BX33" s="13"/>
      <c r="BY33" s="13"/>
      <c r="BZ33" s="13"/>
      <c r="CA33" s="13"/>
      <c r="CB33" s="13"/>
      <c r="CC33" s="13"/>
      <c r="CD33" s="13"/>
      <c r="CE33" s="13"/>
      <c r="CF33" s="13"/>
      <c r="CG33" s="13"/>
      <c r="CH33" s="13"/>
      <c r="CI33" s="13"/>
      <c r="CJ33" s="13"/>
      <c r="CK33" s="11"/>
      <c r="CL33" s="11"/>
      <c r="CM33" s="11"/>
      <c r="CN33" s="14"/>
      <c r="CO33" s="14"/>
      <c r="CP33" s="14"/>
      <c r="CQ33" s="14"/>
      <c r="CR33" s="14"/>
      <c r="CS33" s="14"/>
    </row>
    <row r="34" spans="8:97" ht="18" customHeight="1">
      <c r="H34" s="1"/>
      <c r="I34" s="1"/>
      <c r="J34" s="1"/>
      <c r="K34" s="1"/>
      <c r="L34" s="1"/>
      <c r="M34" s="1"/>
      <c r="N34" s="1"/>
      <c r="O34" s="515"/>
      <c r="P34" s="515"/>
      <c r="Q34" s="515"/>
      <c r="R34" s="515"/>
      <c r="S34" s="515"/>
      <c r="T34" s="515"/>
      <c r="U34" s="515"/>
      <c r="V34" s="515"/>
      <c r="W34" s="515"/>
      <c r="X34" s="515"/>
      <c r="Y34" s="515"/>
      <c r="Z34" s="515"/>
      <c r="AA34" s="515"/>
      <c r="AB34" s="515"/>
      <c r="AC34" s="515"/>
      <c r="AD34" s="515"/>
      <c r="AE34" s="515"/>
      <c r="AF34" s="516"/>
      <c r="AG34" s="516"/>
      <c r="AH34" s="516"/>
      <c r="AI34" s="516"/>
      <c r="AJ34" s="103"/>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2"/>
      <c r="CL34" s="23"/>
      <c r="CM34" s="23"/>
      <c r="CN34" s="23"/>
      <c r="CO34" s="23"/>
      <c r="CP34" s="23"/>
      <c r="CQ34" s="23"/>
      <c r="CR34" s="23"/>
      <c r="CS34" s="23"/>
    </row>
    <row r="35" spans="8:97" ht="18" customHeight="1">
      <c r="U35" s="1"/>
      <c r="V35" s="1"/>
      <c r="W35" s="1"/>
      <c r="X35" s="1"/>
      <c r="Y35" s="1"/>
      <c r="Z35" s="1"/>
      <c r="AA35" s="1"/>
      <c r="AB35" s="1"/>
      <c r="AC35" s="1"/>
      <c r="AD35" s="99"/>
      <c r="AJ35" s="99"/>
      <c r="AK35" s="1"/>
      <c r="AL35" s="99"/>
      <c r="AM35" s="24"/>
      <c r="BF35" s="26"/>
      <c r="BK35" s="27"/>
    </row>
    <row r="36" spans="8:97" ht="18" customHeight="1">
      <c r="N36" s="1"/>
      <c r="O36" s="1"/>
      <c r="P36" s="1"/>
      <c r="Q36" s="1"/>
      <c r="R36" s="1"/>
      <c r="S36" s="1"/>
      <c r="T36" s="1"/>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3"/>
      <c r="CL36" s="3"/>
      <c r="CM36" s="3"/>
      <c r="CN36" s="3"/>
      <c r="CO36" s="3"/>
      <c r="CP36" s="3"/>
      <c r="CQ36" s="3"/>
      <c r="CR36" s="3"/>
      <c r="CS36" s="3"/>
    </row>
    <row r="37" spans="8:97" ht="18" customHeight="1">
      <c r="N37" s="20"/>
      <c r="O37" s="1"/>
      <c r="P37" s="1"/>
      <c r="Q37" s="1"/>
      <c r="R37" s="1"/>
      <c r="S37" s="1"/>
      <c r="T37" s="1"/>
      <c r="U37" s="1"/>
      <c r="V37" s="1"/>
      <c r="W37" s="1"/>
      <c r="X37" s="1"/>
      <c r="Y37" s="1"/>
      <c r="Z37" s="1"/>
      <c r="AA37" s="1"/>
      <c r="AB37" s="99"/>
      <c r="AH37" s="99"/>
      <c r="AI37" s="1"/>
      <c r="AJ37" s="99"/>
      <c r="AK37" s="515"/>
      <c r="AL37" s="517"/>
      <c r="AM37" s="517"/>
      <c r="AN37" s="517"/>
      <c r="AO37" s="517"/>
      <c r="AP37" s="517"/>
      <c r="AQ37" s="517"/>
      <c r="AR37" s="517"/>
      <c r="AS37" s="517"/>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1"/>
      <c r="CL37" s="11"/>
      <c r="CM37" s="11"/>
      <c r="CN37" s="12"/>
      <c r="CO37" s="12"/>
      <c r="CP37" s="12"/>
      <c r="CQ37" s="12"/>
      <c r="CR37" s="12"/>
      <c r="CS37" s="12"/>
    </row>
    <row r="38" spans="8:97" ht="18" customHeight="1">
      <c r="S38" s="1"/>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1"/>
      <c r="CL38" s="11"/>
      <c r="CM38" s="11"/>
      <c r="CN38" s="12"/>
      <c r="CO38" s="12"/>
      <c r="CP38" s="12"/>
      <c r="CQ38" s="12"/>
      <c r="CR38" s="12"/>
      <c r="CS38" s="12"/>
    </row>
    <row r="39" spans="8:97" ht="18" customHeight="1"/>
    <row r="40" spans="8:97" ht="18" customHeight="1"/>
    <row r="41" spans="8:97" ht="18" customHeight="1"/>
    <row r="42" spans="8:97" ht="18" customHeight="1"/>
    <row r="43" spans="8:97" ht="18" customHeight="1"/>
    <row r="44" spans="8:97" ht="18" customHeight="1"/>
    <row r="45" spans="8:97" ht="18" customHeight="1"/>
    <row r="46" spans="8:97" ht="18" customHeight="1"/>
    <row r="47" spans="8:97" ht="18" customHeight="1"/>
    <row r="48" spans="8:9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sheetData>
  <mergeCells count="60">
    <mergeCell ref="C17:AL17"/>
    <mergeCell ref="A19:AX19"/>
    <mergeCell ref="C21:AG21"/>
    <mergeCell ref="AH21:AL21"/>
    <mergeCell ref="AM21:AQ21"/>
    <mergeCell ref="AP1:AX1"/>
    <mergeCell ref="AR3:AT3"/>
    <mergeCell ref="A4:AX6"/>
    <mergeCell ref="C8:U10"/>
    <mergeCell ref="V9:X10"/>
    <mergeCell ref="AI2:AX2"/>
    <mergeCell ref="C23:AG23"/>
    <mergeCell ref="AH23:AL23"/>
    <mergeCell ref="AM23:AQ23"/>
    <mergeCell ref="AR23:AV23"/>
    <mergeCell ref="AH30:AQ30"/>
    <mergeCell ref="AR30:AV30"/>
    <mergeCell ref="C24:AG24"/>
    <mergeCell ref="AH24:AL24"/>
    <mergeCell ref="AM24:AQ24"/>
    <mergeCell ref="AR24:AV24"/>
    <mergeCell ref="C25:AG25"/>
    <mergeCell ref="AM25:AQ25"/>
    <mergeCell ref="H33:N33"/>
    <mergeCell ref="O33:AJ33"/>
    <mergeCell ref="C28:AG28"/>
    <mergeCell ref="O34:AE34"/>
    <mergeCell ref="AF34:AI34"/>
    <mergeCell ref="AK37:AS37"/>
    <mergeCell ref="AL1:AO1"/>
    <mergeCell ref="AR25:AV25"/>
    <mergeCell ref="C27:AG27"/>
    <mergeCell ref="AH27:AL27"/>
    <mergeCell ref="AM27:AQ27"/>
    <mergeCell ref="AR27:AV27"/>
    <mergeCell ref="C26:AG26"/>
    <mergeCell ref="AH26:AL26"/>
    <mergeCell ref="AM26:AQ26"/>
    <mergeCell ref="AR26:AV26"/>
    <mergeCell ref="C22:AG22"/>
    <mergeCell ref="AH22:AL22"/>
    <mergeCell ref="AM22:AQ22"/>
    <mergeCell ref="AR22:AV22"/>
    <mergeCell ref="AH25:AL25"/>
    <mergeCell ref="AZ2:CB3"/>
    <mergeCell ref="AZ8:CB9"/>
    <mergeCell ref="AZ33:BQ33"/>
    <mergeCell ref="AH29:AQ29"/>
    <mergeCell ref="AR29:AV29"/>
    <mergeCell ref="AH31:AQ31"/>
    <mergeCell ref="AR31:AV31"/>
    <mergeCell ref="BA31:BO31"/>
    <mergeCell ref="AZ32:BQ32"/>
    <mergeCell ref="AH28:AL28"/>
    <mergeCell ref="AM28:AQ28"/>
    <mergeCell ref="AR28:AV28"/>
    <mergeCell ref="AR21:AV21"/>
    <mergeCell ref="BA30:BO30"/>
    <mergeCell ref="AA12:AV12"/>
    <mergeCell ref="AA13:AV13"/>
  </mergeCells>
  <phoneticPr fontId="10"/>
  <dataValidations count="1">
    <dataValidation type="list" allowBlank="1" showInputMessage="1" showErrorMessage="1" sqref="WWD983042:WWG983042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38:Y65538 JR65538:JU65538 TN65538:TQ65538 ADJ65538:ADM65538 ANF65538:ANI65538 AXB65538:AXE65538 BGX65538:BHA65538 BQT65538:BQW65538 CAP65538:CAS65538 CKL65538:CKO65538 CUH65538:CUK65538 DED65538:DEG65538 DNZ65538:DOC65538 DXV65538:DXY65538 EHR65538:EHU65538 ERN65538:ERQ65538 FBJ65538:FBM65538 FLF65538:FLI65538 FVB65538:FVE65538 GEX65538:GFA65538 GOT65538:GOW65538 GYP65538:GYS65538 HIL65538:HIO65538 HSH65538:HSK65538 ICD65538:ICG65538 ILZ65538:IMC65538 IVV65538:IVY65538 JFR65538:JFU65538 JPN65538:JPQ65538 JZJ65538:JZM65538 KJF65538:KJI65538 KTB65538:KTE65538 LCX65538:LDA65538 LMT65538:LMW65538 LWP65538:LWS65538 MGL65538:MGO65538 MQH65538:MQK65538 NAD65538:NAG65538 NJZ65538:NKC65538 NTV65538:NTY65538 ODR65538:ODU65538 ONN65538:ONQ65538 OXJ65538:OXM65538 PHF65538:PHI65538 PRB65538:PRE65538 QAX65538:QBA65538 QKT65538:QKW65538 QUP65538:QUS65538 REL65538:REO65538 ROH65538:ROK65538 RYD65538:RYG65538 SHZ65538:SIC65538 SRV65538:SRY65538 TBR65538:TBU65538 TLN65538:TLQ65538 TVJ65538:TVM65538 UFF65538:UFI65538 UPB65538:UPE65538 UYX65538:UZA65538 VIT65538:VIW65538 VSP65538:VSS65538 WCL65538:WCO65538 WMH65538:WMK65538 WWD65538:WWG65538 V131074:Y131074 JR131074:JU131074 TN131074:TQ131074 ADJ131074:ADM131074 ANF131074:ANI131074 AXB131074:AXE131074 BGX131074:BHA131074 BQT131074:BQW131074 CAP131074:CAS131074 CKL131074:CKO131074 CUH131074:CUK131074 DED131074:DEG131074 DNZ131074:DOC131074 DXV131074:DXY131074 EHR131074:EHU131074 ERN131074:ERQ131074 FBJ131074:FBM131074 FLF131074:FLI131074 FVB131074:FVE131074 GEX131074:GFA131074 GOT131074:GOW131074 GYP131074:GYS131074 HIL131074:HIO131074 HSH131074:HSK131074 ICD131074:ICG131074 ILZ131074:IMC131074 IVV131074:IVY131074 JFR131074:JFU131074 JPN131074:JPQ131074 JZJ131074:JZM131074 KJF131074:KJI131074 KTB131074:KTE131074 LCX131074:LDA131074 LMT131074:LMW131074 LWP131074:LWS131074 MGL131074:MGO131074 MQH131074:MQK131074 NAD131074:NAG131074 NJZ131074:NKC131074 NTV131074:NTY131074 ODR131074:ODU131074 ONN131074:ONQ131074 OXJ131074:OXM131074 PHF131074:PHI131074 PRB131074:PRE131074 QAX131074:QBA131074 QKT131074:QKW131074 QUP131074:QUS131074 REL131074:REO131074 ROH131074:ROK131074 RYD131074:RYG131074 SHZ131074:SIC131074 SRV131074:SRY131074 TBR131074:TBU131074 TLN131074:TLQ131074 TVJ131074:TVM131074 UFF131074:UFI131074 UPB131074:UPE131074 UYX131074:UZA131074 VIT131074:VIW131074 VSP131074:VSS131074 WCL131074:WCO131074 WMH131074:WMK131074 WWD131074:WWG131074 V196610:Y196610 JR196610:JU196610 TN196610:TQ196610 ADJ196610:ADM196610 ANF196610:ANI196610 AXB196610:AXE196610 BGX196610:BHA196610 BQT196610:BQW196610 CAP196610:CAS196610 CKL196610:CKO196610 CUH196610:CUK196610 DED196610:DEG196610 DNZ196610:DOC196610 DXV196610:DXY196610 EHR196610:EHU196610 ERN196610:ERQ196610 FBJ196610:FBM196610 FLF196610:FLI196610 FVB196610:FVE196610 GEX196610:GFA196610 GOT196610:GOW196610 GYP196610:GYS196610 HIL196610:HIO196610 HSH196610:HSK196610 ICD196610:ICG196610 ILZ196610:IMC196610 IVV196610:IVY196610 JFR196610:JFU196610 JPN196610:JPQ196610 JZJ196610:JZM196610 KJF196610:KJI196610 KTB196610:KTE196610 LCX196610:LDA196610 LMT196610:LMW196610 LWP196610:LWS196610 MGL196610:MGO196610 MQH196610:MQK196610 NAD196610:NAG196610 NJZ196610:NKC196610 NTV196610:NTY196610 ODR196610:ODU196610 ONN196610:ONQ196610 OXJ196610:OXM196610 PHF196610:PHI196610 PRB196610:PRE196610 QAX196610:QBA196610 QKT196610:QKW196610 QUP196610:QUS196610 REL196610:REO196610 ROH196610:ROK196610 RYD196610:RYG196610 SHZ196610:SIC196610 SRV196610:SRY196610 TBR196610:TBU196610 TLN196610:TLQ196610 TVJ196610:TVM196610 UFF196610:UFI196610 UPB196610:UPE196610 UYX196610:UZA196610 VIT196610:VIW196610 VSP196610:VSS196610 WCL196610:WCO196610 WMH196610:WMK196610 WWD196610:WWG196610 V262146:Y262146 JR262146:JU262146 TN262146:TQ262146 ADJ262146:ADM262146 ANF262146:ANI262146 AXB262146:AXE262146 BGX262146:BHA262146 BQT262146:BQW262146 CAP262146:CAS262146 CKL262146:CKO262146 CUH262146:CUK262146 DED262146:DEG262146 DNZ262146:DOC262146 DXV262146:DXY262146 EHR262146:EHU262146 ERN262146:ERQ262146 FBJ262146:FBM262146 FLF262146:FLI262146 FVB262146:FVE262146 GEX262146:GFA262146 GOT262146:GOW262146 GYP262146:GYS262146 HIL262146:HIO262146 HSH262146:HSK262146 ICD262146:ICG262146 ILZ262146:IMC262146 IVV262146:IVY262146 JFR262146:JFU262146 JPN262146:JPQ262146 JZJ262146:JZM262146 KJF262146:KJI262146 KTB262146:KTE262146 LCX262146:LDA262146 LMT262146:LMW262146 LWP262146:LWS262146 MGL262146:MGO262146 MQH262146:MQK262146 NAD262146:NAG262146 NJZ262146:NKC262146 NTV262146:NTY262146 ODR262146:ODU262146 ONN262146:ONQ262146 OXJ262146:OXM262146 PHF262146:PHI262146 PRB262146:PRE262146 QAX262146:QBA262146 QKT262146:QKW262146 QUP262146:QUS262146 REL262146:REO262146 ROH262146:ROK262146 RYD262146:RYG262146 SHZ262146:SIC262146 SRV262146:SRY262146 TBR262146:TBU262146 TLN262146:TLQ262146 TVJ262146:TVM262146 UFF262146:UFI262146 UPB262146:UPE262146 UYX262146:UZA262146 VIT262146:VIW262146 VSP262146:VSS262146 WCL262146:WCO262146 WMH262146:WMK262146 WWD262146:WWG262146 V327682:Y327682 JR327682:JU327682 TN327682:TQ327682 ADJ327682:ADM327682 ANF327682:ANI327682 AXB327682:AXE327682 BGX327682:BHA327682 BQT327682:BQW327682 CAP327682:CAS327682 CKL327682:CKO327682 CUH327682:CUK327682 DED327682:DEG327682 DNZ327682:DOC327682 DXV327682:DXY327682 EHR327682:EHU327682 ERN327682:ERQ327682 FBJ327682:FBM327682 FLF327682:FLI327682 FVB327682:FVE327682 GEX327682:GFA327682 GOT327682:GOW327682 GYP327682:GYS327682 HIL327682:HIO327682 HSH327682:HSK327682 ICD327682:ICG327682 ILZ327682:IMC327682 IVV327682:IVY327682 JFR327682:JFU327682 JPN327682:JPQ327682 JZJ327682:JZM327682 KJF327682:KJI327682 KTB327682:KTE327682 LCX327682:LDA327682 LMT327682:LMW327682 LWP327682:LWS327682 MGL327682:MGO327682 MQH327682:MQK327682 NAD327682:NAG327682 NJZ327682:NKC327682 NTV327682:NTY327682 ODR327682:ODU327682 ONN327682:ONQ327682 OXJ327682:OXM327682 PHF327682:PHI327682 PRB327682:PRE327682 QAX327682:QBA327682 QKT327682:QKW327682 QUP327682:QUS327682 REL327682:REO327682 ROH327682:ROK327682 RYD327682:RYG327682 SHZ327682:SIC327682 SRV327682:SRY327682 TBR327682:TBU327682 TLN327682:TLQ327682 TVJ327682:TVM327682 UFF327682:UFI327682 UPB327682:UPE327682 UYX327682:UZA327682 VIT327682:VIW327682 VSP327682:VSS327682 WCL327682:WCO327682 WMH327682:WMK327682 WWD327682:WWG327682 V393218:Y393218 JR393218:JU393218 TN393218:TQ393218 ADJ393218:ADM393218 ANF393218:ANI393218 AXB393218:AXE393218 BGX393218:BHA393218 BQT393218:BQW393218 CAP393218:CAS393218 CKL393218:CKO393218 CUH393218:CUK393218 DED393218:DEG393218 DNZ393218:DOC393218 DXV393218:DXY393218 EHR393218:EHU393218 ERN393218:ERQ393218 FBJ393218:FBM393218 FLF393218:FLI393218 FVB393218:FVE393218 GEX393218:GFA393218 GOT393218:GOW393218 GYP393218:GYS393218 HIL393218:HIO393218 HSH393218:HSK393218 ICD393218:ICG393218 ILZ393218:IMC393218 IVV393218:IVY393218 JFR393218:JFU393218 JPN393218:JPQ393218 JZJ393218:JZM393218 KJF393218:KJI393218 KTB393218:KTE393218 LCX393218:LDA393218 LMT393218:LMW393218 LWP393218:LWS393218 MGL393218:MGO393218 MQH393218:MQK393218 NAD393218:NAG393218 NJZ393218:NKC393218 NTV393218:NTY393218 ODR393218:ODU393218 ONN393218:ONQ393218 OXJ393218:OXM393218 PHF393218:PHI393218 PRB393218:PRE393218 QAX393218:QBA393218 QKT393218:QKW393218 QUP393218:QUS393218 REL393218:REO393218 ROH393218:ROK393218 RYD393218:RYG393218 SHZ393218:SIC393218 SRV393218:SRY393218 TBR393218:TBU393218 TLN393218:TLQ393218 TVJ393218:TVM393218 UFF393218:UFI393218 UPB393218:UPE393218 UYX393218:UZA393218 VIT393218:VIW393218 VSP393218:VSS393218 WCL393218:WCO393218 WMH393218:WMK393218 WWD393218:WWG393218 V458754:Y458754 JR458754:JU458754 TN458754:TQ458754 ADJ458754:ADM458754 ANF458754:ANI458754 AXB458754:AXE458754 BGX458754:BHA458754 BQT458754:BQW458754 CAP458754:CAS458754 CKL458754:CKO458754 CUH458754:CUK458754 DED458754:DEG458754 DNZ458754:DOC458754 DXV458754:DXY458754 EHR458754:EHU458754 ERN458754:ERQ458754 FBJ458754:FBM458754 FLF458754:FLI458754 FVB458754:FVE458754 GEX458754:GFA458754 GOT458754:GOW458754 GYP458754:GYS458754 HIL458754:HIO458754 HSH458754:HSK458754 ICD458754:ICG458754 ILZ458754:IMC458754 IVV458754:IVY458754 JFR458754:JFU458754 JPN458754:JPQ458754 JZJ458754:JZM458754 KJF458754:KJI458754 KTB458754:KTE458754 LCX458754:LDA458754 LMT458754:LMW458754 LWP458754:LWS458754 MGL458754:MGO458754 MQH458754:MQK458754 NAD458754:NAG458754 NJZ458754:NKC458754 NTV458754:NTY458754 ODR458754:ODU458754 ONN458754:ONQ458754 OXJ458754:OXM458754 PHF458754:PHI458754 PRB458754:PRE458754 QAX458754:QBA458754 QKT458754:QKW458754 QUP458754:QUS458754 REL458754:REO458754 ROH458754:ROK458754 RYD458754:RYG458754 SHZ458754:SIC458754 SRV458754:SRY458754 TBR458754:TBU458754 TLN458754:TLQ458754 TVJ458754:TVM458754 UFF458754:UFI458754 UPB458754:UPE458754 UYX458754:UZA458754 VIT458754:VIW458754 VSP458754:VSS458754 WCL458754:WCO458754 WMH458754:WMK458754 WWD458754:WWG458754 V524290:Y524290 JR524290:JU524290 TN524290:TQ524290 ADJ524290:ADM524290 ANF524290:ANI524290 AXB524290:AXE524290 BGX524290:BHA524290 BQT524290:BQW524290 CAP524290:CAS524290 CKL524290:CKO524290 CUH524290:CUK524290 DED524290:DEG524290 DNZ524290:DOC524290 DXV524290:DXY524290 EHR524290:EHU524290 ERN524290:ERQ524290 FBJ524290:FBM524290 FLF524290:FLI524290 FVB524290:FVE524290 GEX524290:GFA524290 GOT524290:GOW524290 GYP524290:GYS524290 HIL524290:HIO524290 HSH524290:HSK524290 ICD524290:ICG524290 ILZ524290:IMC524290 IVV524290:IVY524290 JFR524290:JFU524290 JPN524290:JPQ524290 JZJ524290:JZM524290 KJF524290:KJI524290 KTB524290:KTE524290 LCX524290:LDA524290 LMT524290:LMW524290 LWP524290:LWS524290 MGL524290:MGO524290 MQH524290:MQK524290 NAD524290:NAG524290 NJZ524290:NKC524290 NTV524290:NTY524290 ODR524290:ODU524290 ONN524290:ONQ524290 OXJ524290:OXM524290 PHF524290:PHI524290 PRB524290:PRE524290 QAX524290:QBA524290 QKT524290:QKW524290 QUP524290:QUS524290 REL524290:REO524290 ROH524290:ROK524290 RYD524290:RYG524290 SHZ524290:SIC524290 SRV524290:SRY524290 TBR524290:TBU524290 TLN524290:TLQ524290 TVJ524290:TVM524290 UFF524290:UFI524290 UPB524290:UPE524290 UYX524290:UZA524290 VIT524290:VIW524290 VSP524290:VSS524290 WCL524290:WCO524290 WMH524290:WMK524290 WWD524290:WWG524290 V589826:Y589826 JR589826:JU589826 TN589826:TQ589826 ADJ589826:ADM589826 ANF589826:ANI589826 AXB589826:AXE589826 BGX589826:BHA589826 BQT589826:BQW589826 CAP589826:CAS589826 CKL589826:CKO589826 CUH589826:CUK589826 DED589826:DEG589826 DNZ589826:DOC589826 DXV589826:DXY589826 EHR589826:EHU589826 ERN589826:ERQ589826 FBJ589826:FBM589826 FLF589826:FLI589826 FVB589826:FVE589826 GEX589826:GFA589826 GOT589826:GOW589826 GYP589826:GYS589826 HIL589826:HIO589826 HSH589826:HSK589826 ICD589826:ICG589826 ILZ589826:IMC589826 IVV589826:IVY589826 JFR589826:JFU589826 JPN589826:JPQ589826 JZJ589826:JZM589826 KJF589826:KJI589826 KTB589826:KTE589826 LCX589826:LDA589826 LMT589826:LMW589826 LWP589826:LWS589826 MGL589826:MGO589826 MQH589826:MQK589826 NAD589826:NAG589826 NJZ589826:NKC589826 NTV589826:NTY589826 ODR589826:ODU589826 ONN589826:ONQ589826 OXJ589826:OXM589826 PHF589826:PHI589826 PRB589826:PRE589826 QAX589826:QBA589826 QKT589826:QKW589826 QUP589826:QUS589826 REL589826:REO589826 ROH589826:ROK589826 RYD589826:RYG589826 SHZ589826:SIC589826 SRV589826:SRY589826 TBR589826:TBU589826 TLN589826:TLQ589826 TVJ589826:TVM589826 UFF589826:UFI589826 UPB589826:UPE589826 UYX589826:UZA589826 VIT589826:VIW589826 VSP589826:VSS589826 WCL589826:WCO589826 WMH589826:WMK589826 WWD589826:WWG589826 V655362:Y655362 JR655362:JU655362 TN655362:TQ655362 ADJ655362:ADM655362 ANF655362:ANI655362 AXB655362:AXE655362 BGX655362:BHA655362 BQT655362:BQW655362 CAP655362:CAS655362 CKL655362:CKO655362 CUH655362:CUK655362 DED655362:DEG655362 DNZ655362:DOC655362 DXV655362:DXY655362 EHR655362:EHU655362 ERN655362:ERQ655362 FBJ655362:FBM655362 FLF655362:FLI655362 FVB655362:FVE655362 GEX655362:GFA655362 GOT655362:GOW655362 GYP655362:GYS655362 HIL655362:HIO655362 HSH655362:HSK655362 ICD655362:ICG655362 ILZ655362:IMC655362 IVV655362:IVY655362 JFR655362:JFU655362 JPN655362:JPQ655362 JZJ655362:JZM655362 KJF655362:KJI655362 KTB655362:KTE655362 LCX655362:LDA655362 LMT655362:LMW655362 LWP655362:LWS655362 MGL655362:MGO655362 MQH655362:MQK655362 NAD655362:NAG655362 NJZ655362:NKC655362 NTV655362:NTY655362 ODR655362:ODU655362 ONN655362:ONQ655362 OXJ655362:OXM655362 PHF655362:PHI655362 PRB655362:PRE655362 QAX655362:QBA655362 QKT655362:QKW655362 QUP655362:QUS655362 REL655362:REO655362 ROH655362:ROK655362 RYD655362:RYG655362 SHZ655362:SIC655362 SRV655362:SRY655362 TBR655362:TBU655362 TLN655362:TLQ655362 TVJ655362:TVM655362 UFF655362:UFI655362 UPB655362:UPE655362 UYX655362:UZA655362 VIT655362:VIW655362 VSP655362:VSS655362 WCL655362:WCO655362 WMH655362:WMK655362 WWD655362:WWG655362 V720898:Y720898 JR720898:JU720898 TN720898:TQ720898 ADJ720898:ADM720898 ANF720898:ANI720898 AXB720898:AXE720898 BGX720898:BHA720898 BQT720898:BQW720898 CAP720898:CAS720898 CKL720898:CKO720898 CUH720898:CUK720898 DED720898:DEG720898 DNZ720898:DOC720898 DXV720898:DXY720898 EHR720898:EHU720898 ERN720898:ERQ720898 FBJ720898:FBM720898 FLF720898:FLI720898 FVB720898:FVE720898 GEX720898:GFA720898 GOT720898:GOW720898 GYP720898:GYS720898 HIL720898:HIO720898 HSH720898:HSK720898 ICD720898:ICG720898 ILZ720898:IMC720898 IVV720898:IVY720898 JFR720898:JFU720898 JPN720898:JPQ720898 JZJ720898:JZM720898 KJF720898:KJI720898 KTB720898:KTE720898 LCX720898:LDA720898 LMT720898:LMW720898 LWP720898:LWS720898 MGL720898:MGO720898 MQH720898:MQK720898 NAD720898:NAG720898 NJZ720898:NKC720898 NTV720898:NTY720898 ODR720898:ODU720898 ONN720898:ONQ720898 OXJ720898:OXM720898 PHF720898:PHI720898 PRB720898:PRE720898 QAX720898:QBA720898 QKT720898:QKW720898 QUP720898:QUS720898 REL720898:REO720898 ROH720898:ROK720898 RYD720898:RYG720898 SHZ720898:SIC720898 SRV720898:SRY720898 TBR720898:TBU720898 TLN720898:TLQ720898 TVJ720898:TVM720898 UFF720898:UFI720898 UPB720898:UPE720898 UYX720898:UZA720898 VIT720898:VIW720898 VSP720898:VSS720898 WCL720898:WCO720898 WMH720898:WMK720898 WWD720898:WWG720898 V786434:Y786434 JR786434:JU786434 TN786434:TQ786434 ADJ786434:ADM786434 ANF786434:ANI786434 AXB786434:AXE786434 BGX786434:BHA786434 BQT786434:BQW786434 CAP786434:CAS786434 CKL786434:CKO786434 CUH786434:CUK786434 DED786434:DEG786434 DNZ786434:DOC786434 DXV786434:DXY786434 EHR786434:EHU786434 ERN786434:ERQ786434 FBJ786434:FBM786434 FLF786434:FLI786434 FVB786434:FVE786434 GEX786434:GFA786434 GOT786434:GOW786434 GYP786434:GYS786434 HIL786434:HIO786434 HSH786434:HSK786434 ICD786434:ICG786434 ILZ786434:IMC786434 IVV786434:IVY786434 JFR786434:JFU786434 JPN786434:JPQ786434 JZJ786434:JZM786434 KJF786434:KJI786434 KTB786434:KTE786434 LCX786434:LDA786434 LMT786434:LMW786434 LWP786434:LWS786434 MGL786434:MGO786434 MQH786434:MQK786434 NAD786434:NAG786434 NJZ786434:NKC786434 NTV786434:NTY786434 ODR786434:ODU786434 ONN786434:ONQ786434 OXJ786434:OXM786434 PHF786434:PHI786434 PRB786434:PRE786434 QAX786434:QBA786434 QKT786434:QKW786434 QUP786434:QUS786434 REL786434:REO786434 ROH786434:ROK786434 RYD786434:RYG786434 SHZ786434:SIC786434 SRV786434:SRY786434 TBR786434:TBU786434 TLN786434:TLQ786434 TVJ786434:TVM786434 UFF786434:UFI786434 UPB786434:UPE786434 UYX786434:UZA786434 VIT786434:VIW786434 VSP786434:VSS786434 WCL786434:WCO786434 WMH786434:WMK786434 WWD786434:WWG786434 V851970:Y851970 JR851970:JU851970 TN851970:TQ851970 ADJ851970:ADM851970 ANF851970:ANI851970 AXB851970:AXE851970 BGX851970:BHA851970 BQT851970:BQW851970 CAP851970:CAS851970 CKL851970:CKO851970 CUH851970:CUK851970 DED851970:DEG851970 DNZ851970:DOC851970 DXV851970:DXY851970 EHR851970:EHU851970 ERN851970:ERQ851970 FBJ851970:FBM851970 FLF851970:FLI851970 FVB851970:FVE851970 GEX851970:GFA851970 GOT851970:GOW851970 GYP851970:GYS851970 HIL851970:HIO851970 HSH851970:HSK851970 ICD851970:ICG851970 ILZ851970:IMC851970 IVV851970:IVY851970 JFR851970:JFU851970 JPN851970:JPQ851970 JZJ851970:JZM851970 KJF851970:KJI851970 KTB851970:KTE851970 LCX851970:LDA851970 LMT851970:LMW851970 LWP851970:LWS851970 MGL851970:MGO851970 MQH851970:MQK851970 NAD851970:NAG851970 NJZ851970:NKC851970 NTV851970:NTY851970 ODR851970:ODU851970 ONN851970:ONQ851970 OXJ851970:OXM851970 PHF851970:PHI851970 PRB851970:PRE851970 QAX851970:QBA851970 QKT851970:QKW851970 QUP851970:QUS851970 REL851970:REO851970 ROH851970:ROK851970 RYD851970:RYG851970 SHZ851970:SIC851970 SRV851970:SRY851970 TBR851970:TBU851970 TLN851970:TLQ851970 TVJ851970:TVM851970 UFF851970:UFI851970 UPB851970:UPE851970 UYX851970:UZA851970 VIT851970:VIW851970 VSP851970:VSS851970 WCL851970:WCO851970 WMH851970:WMK851970 WWD851970:WWG851970 V917506:Y917506 JR917506:JU917506 TN917506:TQ917506 ADJ917506:ADM917506 ANF917506:ANI917506 AXB917506:AXE917506 BGX917506:BHA917506 BQT917506:BQW917506 CAP917506:CAS917506 CKL917506:CKO917506 CUH917506:CUK917506 DED917506:DEG917506 DNZ917506:DOC917506 DXV917506:DXY917506 EHR917506:EHU917506 ERN917506:ERQ917506 FBJ917506:FBM917506 FLF917506:FLI917506 FVB917506:FVE917506 GEX917506:GFA917506 GOT917506:GOW917506 GYP917506:GYS917506 HIL917506:HIO917506 HSH917506:HSK917506 ICD917506:ICG917506 ILZ917506:IMC917506 IVV917506:IVY917506 JFR917506:JFU917506 JPN917506:JPQ917506 JZJ917506:JZM917506 KJF917506:KJI917506 KTB917506:KTE917506 LCX917506:LDA917506 LMT917506:LMW917506 LWP917506:LWS917506 MGL917506:MGO917506 MQH917506:MQK917506 NAD917506:NAG917506 NJZ917506:NKC917506 NTV917506:NTY917506 ODR917506:ODU917506 ONN917506:ONQ917506 OXJ917506:OXM917506 PHF917506:PHI917506 PRB917506:PRE917506 QAX917506:QBA917506 QKT917506:QKW917506 QUP917506:QUS917506 REL917506:REO917506 ROH917506:ROK917506 RYD917506:RYG917506 SHZ917506:SIC917506 SRV917506:SRY917506 TBR917506:TBU917506 TLN917506:TLQ917506 TVJ917506:TVM917506 UFF917506:UFI917506 UPB917506:UPE917506 UYX917506:UZA917506 VIT917506:VIW917506 VSP917506:VSS917506 WCL917506:WCO917506 WMH917506:WMK917506 WWD917506:WWG917506 V983042:Y983042 JR983042:JU983042 TN983042:TQ983042 ADJ983042:ADM983042 ANF983042:ANI983042 AXB983042:AXE983042 BGX983042:BHA983042 BQT983042:BQW983042 CAP983042:CAS983042 CKL983042:CKO983042 CUH983042:CUK983042 DED983042:DEG983042 DNZ983042:DOC983042 DXV983042:DXY983042 EHR983042:EHU983042 ERN983042:ERQ983042 FBJ983042:FBM983042 FLF983042:FLI983042 FVB983042:FVE983042 GEX983042:GFA983042 GOT983042:GOW983042 GYP983042:GYS983042 HIL983042:HIO983042 HSH983042:HSK983042 ICD983042:ICG983042 ILZ983042:IMC983042 IVV983042:IVY983042 JFR983042:JFU983042 JPN983042:JPQ983042 JZJ983042:JZM983042 KJF983042:KJI983042 KTB983042:KTE983042 LCX983042:LDA983042 LMT983042:LMW983042 LWP983042:LWS983042 MGL983042:MGO983042 MQH983042:MQK983042 NAD983042:NAG983042 NJZ983042:NKC983042 NTV983042:NTY983042 ODR983042:ODU983042 ONN983042:ONQ983042 OXJ983042:OXM983042 PHF983042:PHI983042 PRB983042:PRE983042 QAX983042:QBA983042 QKT983042:QKW983042 QUP983042:QUS983042 REL983042:REO983042 ROH983042:ROK983042 RYD983042:RYG983042 SHZ983042:SIC983042 SRV983042:SRY983042 TBR983042:TBU983042 TLN983042:TLQ983042 TVJ983042:TVM983042 UFF983042:UFI983042 UPB983042:UPE983042 UYX983042:UZA983042 VIT983042:VIW983042 VSP983042:VSS983042 WCL983042:WCO983042 WMH983042:WMK983042 Y10" xr:uid="{AA6B54E8-8ED2-44F0-A6A4-63FFDFC9E147}">
      <formula1>"様,御中"</formula1>
    </dataValidation>
  </dataValidations>
  <printOptions horizontalCentered="1"/>
  <pageMargins left="0.23622047244094491" right="0.23622047244094491" top="0.74803149606299213" bottom="0.74803149606299213" header="0.31496062992125984" footer="0.31496062992125984"/>
  <pageSetup paperSize="9" scale="7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5"/>
  <dimension ref="A1:CS106"/>
  <sheetViews>
    <sheetView showGridLines="0" view="pageBreakPreview" zoomScale="90" zoomScaleNormal="90" zoomScaleSheetLayoutView="90" workbookViewId="0">
      <selection sqref="A1:K3"/>
    </sheetView>
  </sheetViews>
  <sheetFormatPr defaultColWidth="1.88671875" defaultRowHeight="13.2"/>
  <cols>
    <col min="1" max="1" width="2.109375" customWidth="1"/>
    <col min="2" max="40" width="2" customWidth="1"/>
    <col min="41" max="47" width="1.88671875" customWidth="1"/>
    <col min="48" max="48" width="3.33203125" customWidth="1"/>
    <col min="49" max="51" width="1.88671875" customWidth="1"/>
    <col min="52" max="52" width="42.109375"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4"/>
      <c r="AJ1" s="54"/>
      <c r="AK1" s="54"/>
      <c r="AL1" s="527" t="s">
        <v>153</v>
      </c>
      <c r="AM1" s="527"/>
      <c r="AN1" s="527"/>
      <c r="AO1" s="527"/>
      <c r="AP1" s="528">
        <f>計算シート!$N$4</f>
        <v>0</v>
      </c>
      <c r="AQ1" s="528"/>
      <c r="AR1" s="528"/>
      <c r="AS1" s="528"/>
      <c r="AT1" s="528"/>
      <c r="AU1" s="528"/>
      <c r="AV1" s="528"/>
      <c r="AW1" s="528"/>
      <c r="AX1" s="528"/>
    </row>
    <row r="2" spans="1:97" ht="18" customHeight="1">
      <c r="AI2" s="536" t="s">
        <v>297</v>
      </c>
      <c r="AJ2" s="536"/>
      <c r="AK2" s="536"/>
      <c r="AL2" s="536"/>
      <c r="AM2" s="536"/>
      <c r="AN2" s="536"/>
      <c r="AO2" s="536"/>
      <c r="AP2" s="536"/>
      <c r="AQ2" s="536"/>
      <c r="AR2" s="536"/>
      <c r="AS2" s="536"/>
      <c r="AT2" s="536"/>
      <c r="AU2" s="536"/>
      <c r="AV2" s="536"/>
      <c r="AW2" s="536"/>
      <c r="AX2" s="536"/>
      <c r="AZ2" s="512"/>
      <c r="BA2" s="512"/>
      <c r="BB2" s="512"/>
      <c r="BC2" s="512"/>
      <c r="BD2" s="512"/>
      <c r="BE2" s="512"/>
      <c r="BF2" s="512"/>
      <c r="BG2" s="512"/>
      <c r="BH2" s="512"/>
      <c r="BI2" s="512"/>
      <c r="BJ2" s="512"/>
      <c r="BK2" s="512"/>
      <c r="BL2" s="512"/>
      <c r="BM2" s="512"/>
      <c r="BN2" s="512"/>
      <c r="BO2" s="512"/>
      <c r="BP2" s="512"/>
      <c r="BQ2" s="512"/>
      <c r="BR2" s="512"/>
      <c r="BS2" s="512"/>
      <c r="BT2" s="512"/>
      <c r="BU2" s="512"/>
      <c r="BV2" s="512"/>
      <c r="BW2" s="512"/>
      <c r="BX2" s="512"/>
      <c r="BY2" s="512"/>
      <c r="BZ2" s="512"/>
      <c r="CA2" s="512"/>
      <c r="CB2" s="512"/>
      <c r="CC2" s="10"/>
      <c r="CD2" s="10"/>
      <c r="CE2" s="10"/>
      <c r="CF2" s="10"/>
      <c r="CG2" s="10"/>
      <c r="CH2" s="10"/>
      <c r="CI2" s="10"/>
      <c r="CJ2" s="10"/>
      <c r="CK2" s="11"/>
      <c r="CL2" s="11"/>
      <c r="CM2" s="11"/>
      <c r="CN2" s="12"/>
      <c r="CO2" s="12"/>
      <c r="CP2" s="12"/>
      <c r="CQ2" s="12"/>
      <c r="CR2" s="12"/>
      <c r="CS2" s="12"/>
    </row>
    <row r="3" spans="1:97" ht="18" customHeight="1">
      <c r="AR3" s="517"/>
      <c r="AS3" s="517"/>
      <c r="AT3" s="517"/>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12"/>
      <c r="CC3" s="10"/>
      <c r="CD3" s="10"/>
      <c r="CE3" s="10"/>
      <c r="CF3" s="10"/>
      <c r="CG3" s="10"/>
      <c r="CH3" s="10"/>
      <c r="CI3" s="10"/>
      <c r="CJ3" s="10"/>
      <c r="CK3" s="11"/>
      <c r="CL3" s="11"/>
      <c r="CM3" s="11"/>
      <c r="CN3" s="12"/>
      <c r="CO3" s="12"/>
      <c r="CP3" s="12"/>
      <c r="CQ3" s="12"/>
      <c r="CR3" s="12"/>
      <c r="CS3" s="12"/>
    </row>
    <row r="4" spans="1:97" ht="6" customHeight="1">
      <c r="A4" s="529" t="s">
        <v>208</v>
      </c>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29"/>
      <c r="AV4" s="529"/>
      <c r="AW4" s="529"/>
      <c r="AX4" s="529"/>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1"/>
      <c r="CL4" s="11"/>
      <c r="CM4" s="11"/>
      <c r="CN4" s="14"/>
      <c r="CO4" s="14"/>
      <c r="CP4" s="14"/>
      <c r="CQ4" s="14"/>
      <c r="CR4" s="14"/>
      <c r="CS4" s="14"/>
    </row>
    <row r="5" spans="1:97" s="15" customFormat="1" ht="18" customHeight="1">
      <c r="A5" s="529"/>
      <c r="B5" s="529"/>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row>
    <row r="6" spans="1:97" s="15" customFormat="1" ht="18" customHeight="1">
      <c r="A6" s="529"/>
      <c r="B6" s="529"/>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c r="AR6" s="529"/>
      <c r="AS6" s="529"/>
      <c r="AT6" s="529"/>
      <c r="AU6" s="529"/>
      <c r="AV6" s="529"/>
      <c r="AW6" s="529"/>
      <c r="AX6" s="529"/>
    </row>
    <row r="7" spans="1:97" s="15"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row>
    <row r="8" spans="1:97" ht="18" customHeight="1">
      <c r="C8" s="541" t="str">
        <f>請求書!$C$8</f>
        <v/>
      </c>
      <c r="D8" s="541"/>
      <c r="E8" s="541"/>
      <c r="F8" s="541"/>
      <c r="G8" s="541"/>
      <c r="H8" s="541"/>
      <c r="I8" s="541"/>
      <c r="J8" s="541"/>
      <c r="K8" s="541"/>
      <c r="L8" s="541"/>
      <c r="M8" s="541"/>
      <c r="N8" s="541"/>
      <c r="O8" s="541"/>
      <c r="P8" s="541"/>
      <c r="Q8" s="541"/>
      <c r="R8" s="541"/>
      <c r="S8" s="541"/>
      <c r="T8" s="541"/>
      <c r="U8" s="541"/>
      <c r="AZ8" s="28"/>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1"/>
      <c r="CL8" s="11"/>
      <c r="CM8" s="11"/>
      <c r="CN8" s="12"/>
      <c r="CO8" s="12"/>
      <c r="CP8" s="12"/>
      <c r="CQ8" s="12"/>
      <c r="CR8" s="12"/>
      <c r="CS8" s="12"/>
    </row>
    <row r="9" spans="1:97" ht="18" customHeight="1">
      <c r="C9" s="541"/>
      <c r="D9" s="541"/>
      <c r="E9" s="541"/>
      <c r="F9" s="541"/>
      <c r="G9" s="541"/>
      <c r="H9" s="541"/>
      <c r="I9" s="541"/>
      <c r="J9" s="541"/>
      <c r="K9" s="541"/>
      <c r="L9" s="541"/>
      <c r="M9" s="541"/>
      <c r="N9" s="541"/>
      <c r="O9" s="541"/>
      <c r="P9" s="541"/>
      <c r="Q9" s="541"/>
      <c r="R9" s="541"/>
      <c r="S9" s="541"/>
      <c r="T9" s="541"/>
      <c r="U9" s="541"/>
      <c r="V9" s="537" t="str">
        <f>請求書!$V$9</f>
        <v>様</v>
      </c>
      <c r="W9" s="537"/>
      <c r="X9" s="537"/>
      <c r="Y9" s="40"/>
      <c r="Z9" s="40"/>
      <c r="AA9" s="1"/>
      <c r="AB9" s="1"/>
      <c r="AC9" s="1"/>
      <c r="AD9" s="1"/>
      <c r="AE9" s="1"/>
      <c r="AF9" s="1"/>
      <c r="AG9" s="1"/>
      <c r="AH9" s="1"/>
      <c r="AI9" s="1"/>
      <c r="AJ9" s="1"/>
      <c r="AK9" s="1"/>
      <c r="AL9" s="1"/>
      <c r="AM9" s="1"/>
      <c r="AN9" s="1"/>
      <c r="AZ9" s="28"/>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1"/>
      <c r="CL9" s="11"/>
      <c r="CM9" s="11"/>
      <c r="CN9" s="12"/>
      <c r="CO9" s="12"/>
      <c r="CP9" s="12"/>
      <c r="CQ9" s="12"/>
      <c r="CR9" s="12"/>
      <c r="CS9" s="12"/>
    </row>
    <row r="10" spans="1:97" ht="18" customHeight="1" thickBot="1">
      <c r="C10" s="542"/>
      <c r="D10" s="542"/>
      <c r="E10" s="542"/>
      <c r="F10" s="542"/>
      <c r="G10" s="542"/>
      <c r="H10" s="542"/>
      <c r="I10" s="542"/>
      <c r="J10" s="542"/>
      <c r="K10" s="542"/>
      <c r="L10" s="542"/>
      <c r="M10" s="542"/>
      <c r="N10" s="542"/>
      <c r="O10" s="542"/>
      <c r="P10" s="542"/>
      <c r="Q10" s="542"/>
      <c r="R10" s="542"/>
      <c r="S10" s="542"/>
      <c r="T10" s="542"/>
      <c r="U10" s="542"/>
      <c r="V10" s="538"/>
      <c r="W10" s="538"/>
      <c r="X10" s="538"/>
      <c r="Y10" s="116"/>
      <c r="Z10" s="40"/>
      <c r="AA10" s="1"/>
      <c r="AB10" s="1"/>
      <c r="AC10" s="1"/>
      <c r="AD10" s="1"/>
      <c r="AE10" s="1"/>
      <c r="AF10" s="1"/>
      <c r="AG10" s="1"/>
      <c r="AH10" s="1"/>
      <c r="AI10" s="1"/>
      <c r="AJ10" s="1"/>
      <c r="AK10" s="1"/>
      <c r="AL10" s="1"/>
      <c r="AM10" s="1"/>
      <c r="AN10" s="1"/>
      <c r="AZ10" s="28"/>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1"/>
      <c r="CL10" s="11"/>
      <c r="CM10" s="11"/>
      <c r="CN10" s="12"/>
      <c r="CO10" s="12"/>
      <c r="CP10" s="12"/>
      <c r="CQ10" s="12"/>
      <c r="CR10" s="12"/>
      <c r="CS10" s="12"/>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1"/>
      <c r="CL11" s="11"/>
      <c r="CM11" s="11"/>
      <c r="CN11" s="14"/>
      <c r="CO11" s="14"/>
      <c r="CP11" s="14"/>
      <c r="CQ11" s="14"/>
      <c r="CR11" s="14"/>
      <c r="CS11" s="14"/>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32"/>
      <c r="AB12" s="533"/>
      <c r="AC12" s="533"/>
      <c r="AD12" s="533"/>
      <c r="AE12" s="533"/>
      <c r="AF12" s="533"/>
      <c r="AG12" s="533"/>
      <c r="AH12" s="533"/>
      <c r="AI12" s="533"/>
      <c r="AJ12" s="533"/>
      <c r="AK12" s="533"/>
      <c r="AL12" s="533"/>
      <c r="AM12" s="533"/>
      <c r="AN12" s="533"/>
      <c r="AO12" s="533"/>
      <c r="AP12" s="533"/>
      <c r="AQ12" s="533"/>
      <c r="AR12" s="533"/>
      <c r="AS12" s="533"/>
      <c r="AT12" s="533"/>
      <c r="AU12" s="533"/>
      <c r="AV12" s="53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1"/>
      <c r="CL12" s="11"/>
      <c r="CM12" s="11"/>
      <c r="CN12" s="14"/>
      <c r="CO12" s="14"/>
      <c r="CP12" s="14"/>
      <c r="CQ12" s="14"/>
      <c r="CR12" s="14"/>
      <c r="CS12" s="14"/>
    </row>
    <row r="13" spans="1:97" ht="18" customHeight="1">
      <c r="A13" s="1"/>
      <c r="B13" s="1"/>
      <c r="N13" s="1"/>
      <c r="O13" s="1"/>
      <c r="P13" s="1"/>
      <c r="Q13" s="1"/>
      <c r="R13" s="1"/>
      <c r="S13" s="1"/>
      <c r="T13" s="36"/>
      <c r="U13" s="36"/>
      <c r="V13" s="36"/>
      <c r="W13" s="36"/>
      <c r="X13" s="36"/>
      <c r="Y13" s="36"/>
      <c r="Z13" s="36"/>
      <c r="AA13" s="534"/>
      <c r="AB13" s="535"/>
      <c r="AC13" s="535"/>
      <c r="AD13" s="535"/>
      <c r="AE13" s="535"/>
      <c r="AF13" s="535"/>
      <c r="AG13" s="535"/>
      <c r="AH13" s="535"/>
      <c r="AI13" s="535"/>
      <c r="AJ13" s="535"/>
      <c r="AK13" s="535"/>
      <c r="AL13" s="535"/>
      <c r="AM13" s="535"/>
      <c r="AN13" s="535"/>
      <c r="AO13" s="535"/>
      <c r="AP13" s="535"/>
      <c r="AQ13" s="535"/>
      <c r="AR13" s="535"/>
      <c r="AS13" s="535"/>
      <c r="AT13" s="535"/>
      <c r="AU13" s="535"/>
      <c r="AV13" s="535"/>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1"/>
      <c r="CL13" s="11"/>
      <c r="CM13" s="11"/>
      <c r="CN13" s="12"/>
      <c r="CO13" s="12"/>
      <c r="CP13" s="12"/>
      <c r="CQ13" s="12"/>
      <c r="CR13" s="12"/>
      <c r="CS13" s="12"/>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16"/>
      <c r="BA14" s="16"/>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1"/>
      <c r="CL14" s="11"/>
      <c r="CM14" s="11"/>
      <c r="CN14" s="12"/>
      <c r="CO14" s="12"/>
      <c r="CP14" s="12"/>
      <c r="CQ14" s="12"/>
      <c r="CR14" s="12"/>
      <c r="CS14" s="12"/>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97" ht="18" customHeight="1">
      <c r="A17" s="1"/>
      <c r="B17" s="1"/>
      <c r="C17" s="508" t="s">
        <v>209</v>
      </c>
      <c r="D17" s="508"/>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row>
    <row r="18" spans="1:97" ht="18" customHeight="1">
      <c r="A18" s="1"/>
      <c r="B18" s="1"/>
    </row>
    <row r="19" spans="1:97" ht="18" customHeight="1">
      <c r="A19" s="509" t="s">
        <v>193</v>
      </c>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c r="AL19" s="509"/>
      <c r="AM19" s="509"/>
      <c r="AN19" s="509"/>
      <c r="AO19" s="509"/>
      <c r="AP19" s="509"/>
      <c r="AQ19" s="509"/>
      <c r="AR19" s="509"/>
      <c r="AS19" s="509"/>
      <c r="AT19" s="509"/>
      <c r="AU19" s="509"/>
      <c r="AV19" s="509"/>
      <c r="AW19" s="509"/>
      <c r="AX19" s="509"/>
    </row>
    <row r="20" spans="1:97" ht="18" customHeight="1">
      <c r="A20" s="1"/>
      <c r="B20" s="1"/>
    </row>
    <row r="21" spans="1:97" s="1" customFormat="1" ht="18" customHeight="1">
      <c r="C21" s="510" t="s">
        <v>194</v>
      </c>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t="s">
        <v>195</v>
      </c>
      <c r="AI21" s="510"/>
      <c r="AJ21" s="510"/>
      <c r="AK21" s="510"/>
      <c r="AL21" s="510"/>
      <c r="AM21" s="510" t="s">
        <v>196</v>
      </c>
      <c r="AN21" s="510"/>
      <c r="AO21" s="510"/>
      <c r="AP21" s="510"/>
      <c r="AQ21" s="510"/>
      <c r="AR21" s="510" t="s">
        <v>197</v>
      </c>
      <c r="AS21" s="510"/>
      <c r="AT21" s="510"/>
      <c r="AU21" s="510"/>
      <c r="AV21" s="510"/>
    </row>
    <row r="22" spans="1:97" s="1" customFormat="1" ht="28.05" customHeight="1">
      <c r="C22" s="540" t="str">
        <f>請求書!$C22</f>
        <v xml:space="preserve">送 料   </v>
      </c>
      <c r="D22" s="540"/>
      <c r="E22" s="540"/>
      <c r="F22" s="540"/>
      <c r="G22" s="540"/>
      <c r="H22" s="540"/>
      <c r="I22" s="540"/>
      <c r="J22" s="540"/>
      <c r="K22" s="540"/>
      <c r="L22" s="540"/>
      <c r="M22" s="540"/>
      <c r="N22" s="540"/>
      <c r="O22" s="540"/>
      <c r="P22" s="540"/>
      <c r="Q22" s="540"/>
      <c r="R22" s="540"/>
      <c r="S22" s="540"/>
      <c r="T22" s="540"/>
      <c r="U22" s="540"/>
      <c r="V22" s="540"/>
      <c r="W22" s="540"/>
      <c r="X22" s="540"/>
      <c r="Y22" s="540"/>
      <c r="Z22" s="540"/>
      <c r="AA22" s="540"/>
      <c r="AB22" s="540"/>
      <c r="AC22" s="540"/>
      <c r="AD22" s="540"/>
      <c r="AE22" s="540"/>
      <c r="AF22" s="540"/>
      <c r="AG22" s="540"/>
      <c r="AH22" s="539">
        <f>請求書!$AH22</f>
        <v>0</v>
      </c>
      <c r="AI22" s="539"/>
      <c r="AJ22" s="539"/>
      <c r="AK22" s="539"/>
      <c r="AL22" s="539"/>
      <c r="AM22" s="504">
        <f>請求書!$AM22</f>
        <v>1</v>
      </c>
      <c r="AN22" s="504"/>
      <c r="AO22" s="504"/>
      <c r="AP22" s="504"/>
      <c r="AQ22" s="504"/>
      <c r="AR22" s="506">
        <f>請求書!$AR22</f>
        <v>0</v>
      </c>
      <c r="AS22" s="506"/>
      <c r="AT22" s="506"/>
      <c r="AU22" s="506"/>
      <c r="AV22" s="506"/>
    </row>
    <row r="23" spans="1:97" s="1" customFormat="1" ht="28.05" customHeight="1">
      <c r="C23" s="540" t="str">
        <f>請求書!$C23</f>
        <v>以下余白　</v>
      </c>
      <c r="D23" s="540"/>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39" t="str">
        <f>請求書!$AH23</f>
        <v xml:space="preserve"> </v>
      </c>
      <c r="AI23" s="539"/>
      <c r="AJ23" s="539"/>
      <c r="AK23" s="539"/>
      <c r="AL23" s="539"/>
      <c r="AM23" s="504" t="str">
        <f>請求書!$AM23</f>
        <v xml:space="preserve"> </v>
      </c>
      <c r="AN23" s="504"/>
      <c r="AO23" s="504"/>
      <c r="AP23" s="504"/>
      <c r="AQ23" s="504"/>
      <c r="AR23" s="506" t="str">
        <f>請求書!$AR23</f>
        <v/>
      </c>
      <c r="AS23" s="506"/>
      <c r="AT23" s="506"/>
      <c r="AU23" s="506"/>
      <c r="AV23" s="506"/>
    </row>
    <row r="24" spans="1:97" s="1" customFormat="1" ht="28.05" customHeight="1">
      <c r="C24" s="540" t="str">
        <f>請求書!$C24</f>
        <v/>
      </c>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39" t="str">
        <f>請求書!$AH24</f>
        <v/>
      </c>
      <c r="AI24" s="539"/>
      <c r="AJ24" s="539"/>
      <c r="AK24" s="539"/>
      <c r="AL24" s="539"/>
      <c r="AM24" s="504" t="str">
        <f>請求書!$AM24</f>
        <v/>
      </c>
      <c r="AN24" s="504"/>
      <c r="AO24" s="504"/>
      <c r="AP24" s="504"/>
      <c r="AQ24" s="504"/>
      <c r="AR24" s="506" t="str">
        <f>請求書!$AR24</f>
        <v/>
      </c>
      <c r="AS24" s="506"/>
      <c r="AT24" s="506"/>
      <c r="AU24" s="506"/>
      <c r="AV24" s="506"/>
    </row>
    <row r="25" spans="1:97" s="1" customFormat="1" ht="28.05" customHeight="1">
      <c r="C25" s="540" t="str">
        <f>請求書!$C25</f>
        <v/>
      </c>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39" t="str">
        <f>請求書!$AH25</f>
        <v/>
      </c>
      <c r="AI25" s="539"/>
      <c r="AJ25" s="539"/>
      <c r="AK25" s="539"/>
      <c r="AL25" s="539"/>
      <c r="AM25" s="504" t="str">
        <f>請求書!$AM25</f>
        <v/>
      </c>
      <c r="AN25" s="504"/>
      <c r="AO25" s="504"/>
      <c r="AP25" s="504"/>
      <c r="AQ25" s="504"/>
      <c r="AR25" s="506" t="str">
        <f>請求書!$AR25</f>
        <v/>
      </c>
      <c r="AS25" s="506"/>
      <c r="AT25" s="506"/>
      <c r="AU25" s="506"/>
      <c r="AV25" s="506"/>
    </row>
    <row r="26" spans="1:97" s="1" customFormat="1" ht="28.05" customHeight="1">
      <c r="C26" s="540" t="str">
        <f>請求書!$C26</f>
        <v/>
      </c>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39" t="str">
        <f>請求書!$AH26</f>
        <v/>
      </c>
      <c r="AI26" s="539"/>
      <c r="AJ26" s="539"/>
      <c r="AK26" s="539"/>
      <c r="AL26" s="539"/>
      <c r="AM26" s="504" t="str">
        <f>請求書!$AM26</f>
        <v/>
      </c>
      <c r="AN26" s="504"/>
      <c r="AO26" s="504"/>
      <c r="AP26" s="504"/>
      <c r="AQ26" s="504"/>
      <c r="AR26" s="506" t="str">
        <f>請求書!$AR26</f>
        <v/>
      </c>
      <c r="AS26" s="506"/>
      <c r="AT26" s="506"/>
      <c r="AU26" s="506"/>
      <c r="AV26" s="506"/>
    </row>
    <row r="27" spans="1:97" s="1" customFormat="1" ht="28.05" customHeight="1">
      <c r="C27" s="540" t="str">
        <f>請求書!$C27</f>
        <v/>
      </c>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39" t="str">
        <f>請求書!$AH27</f>
        <v/>
      </c>
      <c r="AI27" s="539"/>
      <c r="AJ27" s="539"/>
      <c r="AK27" s="539"/>
      <c r="AL27" s="539"/>
      <c r="AM27" s="504" t="str">
        <f>請求書!$AM27</f>
        <v/>
      </c>
      <c r="AN27" s="504"/>
      <c r="AO27" s="504"/>
      <c r="AP27" s="504"/>
      <c r="AQ27" s="504"/>
      <c r="AR27" s="506" t="str">
        <f>請求書!$AR27</f>
        <v/>
      </c>
      <c r="AS27" s="506"/>
      <c r="AT27" s="506"/>
      <c r="AU27" s="506"/>
      <c r="AV27" s="506"/>
    </row>
    <row r="28" spans="1:97" s="1" customFormat="1" ht="28.05" customHeight="1">
      <c r="C28" s="540" t="str">
        <f>請求書!$C28</f>
        <v/>
      </c>
      <c r="D28" s="540"/>
      <c r="E28" s="540"/>
      <c r="F28" s="540"/>
      <c r="G28" s="540"/>
      <c r="H28" s="540"/>
      <c r="I28" s="540"/>
      <c r="J28" s="540"/>
      <c r="K28" s="540"/>
      <c r="L28" s="540"/>
      <c r="M28" s="540"/>
      <c r="N28" s="540"/>
      <c r="O28" s="540"/>
      <c r="P28" s="540"/>
      <c r="Q28" s="540"/>
      <c r="R28" s="540"/>
      <c r="S28" s="540"/>
      <c r="T28" s="540"/>
      <c r="U28" s="540"/>
      <c r="V28" s="540"/>
      <c r="W28" s="540"/>
      <c r="X28" s="540"/>
      <c r="Y28" s="540"/>
      <c r="Z28" s="540"/>
      <c r="AA28" s="540"/>
      <c r="AB28" s="540"/>
      <c r="AC28" s="540"/>
      <c r="AD28" s="540"/>
      <c r="AE28" s="540"/>
      <c r="AF28" s="540"/>
      <c r="AG28" s="540"/>
      <c r="AH28" s="539" t="str">
        <f>請求書!$AH28</f>
        <v/>
      </c>
      <c r="AI28" s="539"/>
      <c r="AJ28" s="539"/>
      <c r="AK28" s="539"/>
      <c r="AL28" s="539"/>
      <c r="AM28" s="504" t="str">
        <f>請求書!$AM28</f>
        <v/>
      </c>
      <c r="AN28" s="504"/>
      <c r="AO28" s="504"/>
      <c r="AP28" s="504"/>
      <c r="AQ28" s="504"/>
      <c r="AR28" s="506" t="str">
        <f>請求書!$AR28</f>
        <v/>
      </c>
      <c r="AS28" s="506"/>
      <c r="AT28" s="506"/>
      <c r="AU28" s="506"/>
      <c r="AV28" s="506"/>
    </row>
    <row r="29" spans="1:97" s="1" customFormat="1" ht="18" customHeight="1">
      <c r="N29" s="98"/>
      <c r="AB29" s="99"/>
      <c r="AH29" s="504" t="s">
        <v>2</v>
      </c>
      <c r="AI29" s="504"/>
      <c r="AJ29" s="504"/>
      <c r="AK29" s="504"/>
      <c r="AL29" s="504"/>
      <c r="AM29" s="504"/>
      <c r="AN29" s="504"/>
      <c r="AO29" s="504"/>
      <c r="AP29" s="504"/>
      <c r="AQ29" s="504"/>
      <c r="AR29" s="506">
        <f>請求書!$AR29</f>
        <v>0</v>
      </c>
      <c r="AS29" s="506"/>
      <c r="AT29" s="506"/>
      <c r="AU29" s="506"/>
      <c r="AV29" s="506"/>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8"/>
      <c r="CL29" s="18"/>
      <c r="CM29" s="18"/>
      <c r="CN29" s="19"/>
      <c r="CO29" s="19"/>
      <c r="CP29" s="19"/>
      <c r="CQ29" s="19"/>
      <c r="CR29" s="19"/>
      <c r="CS29" s="19"/>
    </row>
    <row r="30" spans="1:97" s="1" customFormat="1" ht="18" customHeight="1">
      <c r="N30" s="20"/>
      <c r="AH30" s="504" t="s">
        <v>1</v>
      </c>
      <c r="AI30" s="504"/>
      <c r="AJ30" s="504"/>
      <c r="AK30" s="504"/>
      <c r="AL30" s="504"/>
      <c r="AM30" s="504"/>
      <c r="AN30" s="504"/>
      <c r="AO30" s="504"/>
      <c r="AP30" s="504"/>
      <c r="AQ30" s="504"/>
      <c r="AR30" s="506">
        <f>請求書!$AR30</f>
        <v>0</v>
      </c>
      <c r="AS30" s="506"/>
      <c r="AT30" s="506"/>
      <c r="AU30" s="506"/>
      <c r="AV30" s="506"/>
      <c r="AZ30" s="17"/>
      <c r="BA30" s="511"/>
      <c r="BB30" s="511"/>
      <c r="BC30" s="511"/>
      <c r="BD30" s="511"/>
      <c r="BE30" s="511"/>
      <c r="BF30" s="511"/>
      <c r="BG30" s="511"/>
      <c r="BH30" s="511"/>
      <c r="BI30" s="511"/>
      <c r="BJ30" s="511"/>
      <c r="BK30" s="511"/>
      <c r="BL30" s="511"/>
      <c r="BM30" s="511"/>
      <c r="BN30" s="511"/>
      <c r="BO30" s="511"/>
      <c r="BP30" s="17"/>
      <c r="BQ30" s="17"/>
      <c r="BR30" s="17"/>
      <c r="BS30" s="17"/>
      <c r="BT30" s="17"/>
      <c r="BU30" s="17"/>
      <c r="BV30" s="17"/>
      <c r="BW30" s="17"/>
      <c r="BX30" s="17"/>
      <c r="BY30" s="17"/>
      <c r="BZ30" s="17"/>
      <c r="CA30" s="17"/>
      <c r="CB30" s="17"/>
      <c r="CC30" s="17"/>
      <c r="CD30" s="17"/>
      <c r="CE30" s="17"/>
      <c r="CF30" s="17"/>
      <c r="CG30" s="17"/>
      <c r="CH30" s="17"/>
      <c r="CI30" s="17"/>
      <c r="CJ30" s="17"/>
      <c r="CK30" s="18"/>
      <c r="CL30" s="18"/>
      <c r="CM30" s="18"/>
      <c r="CN30" s="19"/>
      <c r="CO30" s="19"/>
      <c r="CP30" s="19"/>
      <c r="CQ30" s="19"/>
      <c r="CR30" s="19"/>
      <c r="CS30" s="19"/>
    </row>
    <row r="31" spans="1:97" s="1" customFormat="1" ht="18" customHeight="1">
      <c r="N31" s="20"/>
      <c r="AH31" s="504" t="s">
        <v>213</v>
      </c>
      <c r="AI31" s="504"/>
      <c r="AJ31" s="504"/>
      <c r="AK31" s="504"/>
      <c r="AL31" s="504"/>
      <c r="AM31" s="504"/>
      <c r="AN31" s="504"/>
      <c r="AO31" s="504"/>
      <c r="AP31" s="504"/>
      <c r="AQ31" s="504"/>
      <c r="AR31" s="506">
        <f>請求書!$AR31</f>
        <v>0</v>
      </c>
      <c r="AS31" s="506"/>
      <c r="AT31" s="506"/>
      <c r="AU31" s="506"/>
      <c r="AV31" s="506"/>
      <c r="AZ31" s="17"/>
      <c r="BA31" s="511"/>
      <c r="BB31" s="511"/>
      <c r="BC31" s="511"/>
      <c r="BD31" s="511"/>
      <c r="BE31" s="511"/>
      <c r="BF31" s="511"/>
      <c r="BG31" s="511"/>
      <c r="BH31" s="511"/>
      <c r="BI31" s="511"/>
      <c r="BJ31" s="511"/>
      <c r="BK31" s="511"/>
      <c r="BL31" s="511"/>
      <c r="BM31" s="511"/>
      <c r="BN31" s="511"/>
      <c r="BO31" s="511"/>
      <c r="BP31" s="17"/>
      <c r="BQ31" s="17"/>
      <c r="BR31" s="17"/>
      <c r="BS31" s="17"/>
      <c r="BT31" s="17"/>
      <c r="BU31" s="17"/>
      <c r="BV31" s="17"/>
      <c r="BW31" s="17"/>
      <c r="BX31" s="17"/>
      <c r="BY31" s="17"/>
      <c r="BZ31" s="17"/>
      <c r="CA31" s="17"/>
      <c r="CB31" s="17"/>
      <c r="CC31" s="17"/>
      <c r="CD31" s="17"/>
      <c r="CE31" s="17"/>
      <c r="CF31" s="17"/>
      <c r="CG31" s="17"/>
      <c r="CH31" s="17"/>
      <c r="CI31" s="17"/>
      <c r="CJ31" s="17"/>
      <c r="CK31" s="18"/>
      <c r="CL31" s="18"/>
      <c r="CM31" s="18"/>
      <c r="CN31" s="19"/>
      <c r="CO31" s="19"/>
      <c r="CP31" s="19"/>
      <c r="CQ31" s="19"/>
      <c r="CR31" s="19"/>
      <c r="CS31" s="19"/>
    </row>
    <row r="32" spans="1:97" ht="18" customHeight="1">
      <c r="H32" s="1"/>
      <c r="I32" s="1"/>
      <c r="J32" s="1"/>
      <c r="K32" s="1"/>
      <c r="L32" s="1"/>
      <c r="M32" s="1"/>
      <c r="N32" s="20"/>
      <c r="O32" s="1"/>
      <c r="P32" s="1"/>
      <c r="Q32" s="1"/>
      <c r="R32" s="1"/>
      <c r="S32" s="1"/>
      <c r="AH32" s="97"/>
      <c r="AI32" s="97"/>
      <c r="AJ32" s="97"/>
      <c r="AK32" s="97"/>
      <c r="AL32" s="97"/>
      <c r="AM32" s="97"/>
      <c r="AN32" s="97"/>
      <c r="AO32" s="97"/>
      <c r="AP32" s="97"/>
      <c r="AQ32" s="97"/>
      <c r="AR32" s="100"/>
      <c r="AS32" s="100"/>
      <c r="AT32" s="100"/>
      <c r="AU32" s="100"/>
      <c r="AV32" s="100"/>
      <c r="AZ32" s="512"/>
      <c r="BA32" s="512"/>
      <c r="BB32" s="512"/>
      <c r="BC32" s="512"/>
      <c r="BD32" s="512"/>
      <c r="BE32" s="512"/>
      <c r="BF32" s="512"/>
      <c r="BG32" s="512"/>
      <c r="BH32" s="512"/>
      <c r="BI32" s="512"/>
      <c r="BJ32" s="512"/>
      <c r="BK32" s="512"/>
      <c r="BL32" s="512"/>
      <c r="BM32" s="512"/>
      <c r="BN32" s="512"/>
      <c r="BO32" s="512"/>
      <c r="BP32" s="512"/>
      <c r="BQ32" s="512"/>
      <c r="BR32" s="10"/>
      <c r="BS32" s="10"/>
      <c r="BT32" s="10"/>
      <c r="BU32" s="10"/>
      <c r="BV32" s="10"/>
      <c r="BW32" s="10"/>
      <c r="BX32" s="10"/>
      <c r="BY32" s="10"/>
      <c r="BZ32" s="10"/>
      <c r="CA32" s="10"/>
      <c r="CB32" s="10"/>
      <c r="CC32" s="10"/>
      <c r="CD32" s="10"/>
      <c r="CE32" s="10"/>
      <c r="CF32" s="10"/>
      <c r="CG32" s="10"/>
      <c r="CH32" s="10"/>
      <c r="CI32" s="10"/>
      <c r="CJ32" s="10"/>
      <c r="CK32" s="11"/>
      <c r="CL32" s="11"/>
      <c r="CM32" s="11"/>
      <c r="CN32" s="12"/>
      <c r="CO32" s="12"/>
      <c r="CP32" s="12"/>
      <c r="CQ32" s="12"/>
      <c r="CR32" s="12"/>
      <c r="CS32" s="12"/>
    </row>
    <row r="33" spans="8:97" ht="30" customHeight="1" thickBot="1">
      <c r="H33" s="509" t="s">
        <v>207</v>
      </c>
      <c r="I33" s="509"/>
      <c r="J33" s="509"/>
      <c r="K33" s="509"/>
      <c r="L33" s="509"/>
      <c r="M33" s="509"/>
      <c r="N33" s="509"/>
      <c r="O33" s="526">
        <f>請求書!O33</f>
        <v>0</v>
      </c>
      <c r="P33" s="526"/>
      <c r="Q33" s="526"/>
      <c r="R33" s="526"/>
      <c r="S33" s="526"/>
      <c r="T33" s="526"/>
      <c r="U33" s="526"/>
      <c r="V33" s="526"/>
      <c r="W33" s="526"/>
      <c r="X33" s="526"/>
      <c r="Y33" s="526"/>
      <c r="Z33" s="526"/>
      <c r="AA33" s="526"/>
      <c r="AB33" s="526"/>
      <c r="AC33" s="526"/>
      <c r="AD33" s="526"/>
      <c r="AE33" s="526"/>
      <c r="AF33" s="526"/>
      <c r="AG33" s="526"/>
      <c r="AH33" s="526"/>
      <c r="AI33" s="526"/>
      <c r="AJ33" s="526"/>
      <c r="AK33" s="101" t="s">
        <v>199</v>
      </c>
      <c r="AL33" s="102"/>
      <c r="AM33" s="1"/>
      <c r="AN33" s="1"/>
      <c r="AO33" s="1"/>
      <c r="AP33" s="1"/>
      <c r="AZ33" s="512"/>
      <c r="BA33" s="512"/>
      <c r="BB33" s="512"/>
      <c r="BC33" s="512"/>
      <c r="BD33" s="512"/>
      <c r="BE33" s="512"/>
      <c r="BF33" s="512"/>
      <c r="BG33" s="512"/>
      <c r="BH33" s="512"/>
      <c r="BI33" s="512"/>
      <c r="BJ33" s="512"/>
      <c r="BK33" s="512"/>
      <c r="BL33" s="512"/>
      <c r="BM33" s="512"/>
      <c r="BN33" s="512"/>
      <c r="BO33" s="512"/>
      <c r="BP33" s="512"/>
      <c r="BQ33" s="512"/>
      <c r="BR33" s="13"/>
      <c r="BS33" s="13"/>
      <c r="BT33" s="13"/>
      <c r="BU33" s="13"/>
      <c r="BV33" s="13"/>
      <c r="BW33" s="13"/>
      <c r="BX33" s="13"/>
      <c r="BY33" s="13"/>
      <c r="BZ33" s="13"/>
      <c r="CA33" s="13"/>
      <c r="CB33" s="13"/>
      <c r="CC33" s="13"/>
      <c r="CD33" s="13"/>
      <c r="CE33" s="13"/>
      <c r="CF33" s="13"/>
      <c r="CG33" s="13"/>
      <c r="CH33" s="13"/>
      <c r="CI33" s="13"/>
      <c r="CJ33" s="13"/>
      <c r="CK33" s="11"/>
      <c r="CL33" s="11"/>
      <c r="CM33" s="11"/>
      <c r="CN33" s="14"/>
      <c r="CO33" s="14"/>
      <c r="CP33" s="14"/>
      <c r="CQ33" s="14"/>
      <c r="CR33" s="14"/>
      <c r="CS33" s="14"/>
    </row>
    <row r="34" spans="8:97" ht="18" customHeight="1">
      <c r="H34" s="1"/>
      <c r="I34" s="1"/>
      <c r="J34" s="1"/>
      <c r="K34" s="1"/>
      <c r="L34" s="1"/>
      <c r="M34" s="1"/>
      <c r="N34" s="1"/>
      <c r="O34" s="515"/>
      <c r="P34" s="515"/>
      <c r="Q34" s="515"/>
      <c r="R34" s="515"/>
      <c r="S34" s="515"/>
      <c r="T34" s="515"/>
      <c r="U34" s="515"/>
      <c r="V34" s="515"/>
      <c r="W34" s="515"/>
      <c r="X34" s="515"/>
      <c r="Y34" s="515"/>
      <c r="Z34" s="515"/>
      <c r="AA34" s="515"/>
      <c r="AB34" s="515"/>
      <c r="AC34" s="515"/>
      <c r="AD34" s="515"/>
      <c r="AE34" s="515"/>
      <c r="AF34" s="516"/>
      <c r="AG34" s="516"/>
      <c r="AH34" s="516"/>
      <c r="AI34" s="516"/>
      <c r="AJ34" s="10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1"/>
      <c r="CL34" s="11"/>
      <c r="CM34" s="11"/>
      <c r="CN34" s="14"/>
      <c r="CO34" s="14"/>
      <c r="CP34" s="14"/>
      <c r="CQ34" s="14"/>
      <c r="CR34" s="14"/>
      <c r="CS34" s="14"/>
    </row>
    <row r="35" spans="8:97" ht="18" customHeight="1">
      <c r="U35" s="1"/>
      <c r="V35" s="1"/>
      <c r="W35" s="1"/>
      <c r="X35" s="1"/>
      <c r="Y35" s="1"/>
      <c r="Z35" s="1"/>
      <c r="AA35" s="1"/>
      <c r="AB35" s="1"/>
      <c r="AC35" s="1"/>
      <c r="AD35" s="99"/>
      <c r="AJ35" s="99"/>
      <c r="AK35" s="1"/>
      <c r="AL35" s="99"/>
      <c r="AM35" s="24"/>
      <c r="BF35" s="26"/>
      <c r="BK35" s="27"/>
    </row>
    <row r="36" spans="8:97" ht="18" customHeight="1">
      <c r="N36" s="1"/>
      <c r="O36" s="1"/>
      <c r="P36" s="1"/>
      <c r="Q36" s="1"/>
      <c r="R36" s="1"/>
      <c r="S36" s="1"/>
      <c r="T36" s="1"/>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3"/>
      <c r="CL36" s="3"/>
      <c r="CM36" s="3"/>
      <c r="CN36" s="3"/>
      <c r="CO36" s="3"/>
      <c r="CP36" s="3"/>
      <c r="CQ36" s="3"/>
      <c r="CR36" s="3"/>
      <c r="CS36" s="3"/>
    </row>
    <row r="37" spans="8:97" ht="18" customHeight="1">
      <c r="N37" s="20"/>
      <c r="O37" s="1"/>
      <c r="P37" s="1"/>
      <c r="Q37" s="1"/>
      <c r="R37" s="1"/>
      <c r="S37" s="1"/>
      <c r="T37" s="1"/>
      <c r="U37" s="1"/>
      <c r="V37" s="1"/>
      <c r="W37" s="1"/>
      <c r="X37" s="1"/>
      <c r="Y37" s="1"/>
      <c r="Z37" s="1"/>
      <c r="AA37" s="1"/>
      <c r="AB37" s="99"/>
      <c r="AH37" s="99"/>
      <c r="AI37" s="1"/>
      <c r="AJ37" s="99"/>
      <c r="AK37" s="515"/>
      <c r="AL37" s="517"/>
      <c r="AM37" s="517"/>
      <c r="AN37" s="517"/>
      <c r="AO37" s="517"/>
      <c r="AP37" s="517"/>
      <c r="AQ37" s="517"/>
      <c r="AR37" s="517"/>
      <c r="AS37" s="517"/>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1"/>
      <c r="CL37" s="11"/>
      <c r="CM37" s="11"/>
      <c r="CN37" s="12"/>
      <c r="CO37" s="12"/>
      <c r="CP37" s="12"/>
      <c r="CQ37" s="12"/>
      <c r="CR37" s="12"/>
      <c r="CS37" s="12"/>
    </row>
    <row r="38" spans="8:97" ht="18" customHeight="1">
      <c r="S38" s="1"/>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1"/>
      <c r="CL38" s="11"/>
      <c r="CM38" s="11"/>
      <c r="CN38" s="12"/>
      <c r="CO38" s="12"/>
      <c r="CP38" s="12"/>
      <c r="CQ38" s="12"/>
      <c r="CR38" s="12"/>
      <c r="CS38" s="12"/>
    </row>
    <row r="39" spans="8:97" ht="18" customHeight="1">
      <c r="BF39" s="26"/>
      <c r="BK39" s="26"/>
    </row>
    <row r="40" spans="8:97" ht="18" customHeight="1">
      <c r="BF40" s="26"/>
    </row>
    <row r="41" spans="8:97" ht="18" customHeight="1">
      <c r="BF41" s="26"/>
    </row>
    <row r="42" spans="8:97" ht="18" customHeight="1">
      <c r="BF42" s="26"/>
    </row>
    <row r="43" spans="8:97" ht="18" customHeight="1"/>
    <row r="44" spans="8:97" ht="18" customHeight="1"/>
    <row r="45" spans="8:97" ht="18" customHeight="1"/>
    <row r="46" spans="8:97" ht="18" customHeight="1"/>
    <row r="47" spans="8:97" ht="18" customHeight="1"/>
    <row r="48" spans="8:9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sheetData>
  <mergeCells count="59">
    <mergeCell ref="C17:AL17"/>
    <mergeCell ref="A19:AX19"/>
    <mergeCell ref="C21:AG21"/>
    <mergeCell ref="AH21:AL21"/>
    <mergeCell ref="AM21:AQ21"/>
    <mergeCell ref="AP1:AX1"/>
    <mergeCell ref="AR3:AT3"/>
    <mergeCell ref="A4:AX6"/>
    <mergeCell ref="C8:U10"/>
    <mergeCell ref="V9:X10"/>
    <mergeCell ref="AI2:AX2"/>
    <mergeCell ref="C24:AG24"/>
    <mergeCell ref="AH24:AL24"/>
    <mergeCell ref="AM24:AQ24"/>
    <mergeCell ref="AR24:AV24"/>
    <mergeCell ref="C25:AG25"/>
    <mergeCell ref="AM25:AQ25"/>
    <mergeCell ref="AH23:AL23"/>
    <mergeCell ref="AM23:AQ23"/>
    <mergeCell ref="AR23:AV23"/>
    <mergeCell ref="AH30:AQ30"/>
    <mergeCell ref="AR30:AV30"/>
    <mergeCell ref="H33:N33"/>
    <mergeCell ref="O33:AJ33"/>
    <mergeCell ref="C28:AG28"/>
    <mergeCell ref="O34:AE34"/>
    <mergeCell ref="AF34:AI34"/>
    <mergeCell ref="AK37:AS37"/>
    <mergeCell ref="AL1:AO1"/>
    <mergeCell ref="AR25:AV25"/>
    <mergeCell ref="C27:AG27"/>
    <mergeCell ref="AH27:AL27"/>
    <mergeCell ref="AM27:AQ27"/>
    <mergeCell ref="AR27:AV27"/>
    <mergeCell ref="C26:AG26"/>
    <mergeCell ref="AH26:AL26"/>
    <mergeCell ref="AM26:AQ26"/>
    <mergeCell ref="AR26:AV26"/>
    <mergeCell ref="C22:AG22"/>
    <mergeCell ref="AH22:AL22"/>
    <mergeCell ref="AM22:AQ22"/>
    <mergeCell ref="AR22:AV22"/>
    <mergeCell ref="AH25:AL25"/>
    <mergeCell ref="AZ2:CB3"/>
    <mergeCell ref="AZ33:BQ33"/>
    <mergeCell ref="AH29:AQ29"/>
    <mergeCell ref="AR29:AV29"/>
    <mergeCell ref="AH31:AQ31"/>
    <mergeCell ref="AR31:AV31"/>
    <mergeCell ref="BA31:BO31"/>
    <mergeCell ref="AZ32:BQ32"/>
    <mergeCell ref="AH28:AL28"/>
    <mergeCell ref="AM28:AQ28"/>
    <mergeCell ref="AR28:AV28"/>
    <mergeCell ref="AR21:AV21"/>
    <mergeCell ref="BA30:BO30"/>
    <mergeCell ref="AA12:AV12"/>
    <mergeCell ref="AA13:AV13"/>
    <mergeCell ref="C23:AG23"/>
  </mergeCells>
  <phoneticPr fontId="10"/>
  <dataValidations count="1">
    <dataValidation type="list" allowBlank="1" showInputMessage="1" showErrorMessage="1" sqref="WWD983047:WWG983047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3:Y65543 JR65543:JU65543 TN65543:TQ65543 ADJ65543:ADM65543 ANF65543:ANI65543 AXB65543:AXE65543 BGX65543:BHA65543 BQT65543:BQW65543 CAP65543:CAS65543 CKL65543:CKO65543 CUH65543:CUK65543 DED65543:DEG65543 DNZ65543:DOC65543 DXV65543:DXY65543 EHR65543:EHU65543 ERN65543:ERQ65543 FBJ65543:FBM65543 FLF65543:FLI65543 FVB65543:FVE65543 GEX65543:GFA65543 GOT65543:GOW65543 GYP65543:GYS65543 HIL65543:HIO65543 HSH65543:HSK65543 ICD65543:ICG65543 ILZ65543:IMC65543 IVV65543:IVY65543 JFR65543:JFU65543 JPN65543:JPQ65543 JZJ65543:JZM65543 KJF65543:KJI65543 KTB65543:KTE65543 LCX65543:LDA65543 LMT65543:LMW65543 LWP65543:LWS65543 MGL65543:MGO65543 MQH65543:MQK65543 NAD65543:NAG65543 NJZ65543:NKC65543 NTV65543:NTY65543 ODR65543:ODU65543 ONN65543:ONQ65543 OXJ65543:OXM65543 PHF65543:PHI65543 PRB65543:PRE65543 QAX65543:QBA65543 QKT65543:QKW65543 QUP65543:QUS65543 REL65543:REO65543 ROH65543:ROK65543 RYD65543:RYG65543 SHZ65543:SIC65543 SRV65543:SRY65543 TBR65543:TBU65543 TLN65543:TLQ65543 TVJ65543:TVM65543 UFF65543:UFI65543 UPB65543:UPE65543 UYX65543:UZA65543 VIT65543:VIW65543 VSP65543:VSS65543 WCL65543:WCO65543 WMH65543:WMK65543 WWD65543:WWG65543 V131079:Y131079 JR131079:JU131079 TN131079:TQ131079 ADJ131079:ADM131079 ANF131079:ANI131079 AXB131079:AXE131079 BGX131079:BHA131079 BQT131079:BQW131079 CAP131079:CAS131079 CKL131079:CKO131079 CUH131079:CUK131079 DED131079:DEG131079 DNZ131079:DOC131079 DXV131079:DXY131079 EHR131079:EHU131079 ERN131079:ERQ131079 FBJ131079:FBM131079 FLF131079:FLI131079 FVB131079:FVE131079 GEX131079:GFA131079 GOT131079:GOW131079 GYP131079:GYS131079 HIL131079:HIO131079 HSH131079:HSK131079 ICD131079:ICG131079 ILZ131079:IMC131079 IVV131079:IVY131079 JFR131079:JFU131079 JPN131079:JPQ131079 JZJ131079:JZM131079 KJF131079:KJI131079 KTB131079:KTE131079 LCX131079:LDA131079 LMT131079:LMW131079 LWP131079:LWS131079 MGL131079:MGO131079 MQH131079:MQK131079 NAD131079:NAG131079 NJZ131079:NKC131079 NTV131079:NTY131079 ODR131079:ODU131079 ONN131079:ONQ131079 OXJ131079:OXM131079 PHF131079:PHI131079 PRB131079:PRE131079 QAX131079:QBA131079 QKT131079:QKW131079 QUP131079:QUS131079 REL131079:REO131079 ROH131079:ROK131079 RYD131079:RYG131079 SHZ131079:SIC131079 SRV131079:SRY131079 TBR131079:TBU131079 TLN131079:TLQ131079 TVJ131079:TVM131079 UFF131079:UFI131079 UPB131079:UPE131079 UYX131079:UZA131079 VIT131079:VIW131079 VSP131079:VSS131079 WCL131079:WCO131079 WMH131079:WMK131079 WWD131079:WWG131079 V196615:Y196615 JR196615:JU196615 TN196615:TQ196615 ADJ196615:ADM196615 ANF196615:ANI196615 AXB196615:AXE196615 BGX196615:BHA196615 BQT196615:BQW196615 CAP196615:CAS196615 CKL196615:CKO196615 CUH196615:CUK196615 DED196615:DEG196615 DNZ196615:DOC196615 DXV196615:DXY196615 EHR196615:EHU196615 ERN196615:ERQ196615 FBJ196615:FBM196615 FLF196615:FLI196615 FVB196615:FVE196615 GEX196615:GFA196615 GOT196615:GOW196615 GYP196615:GYS196615 HIL196615:HIO196615 HSH196615:HSK196615 ICD196615:ICG196615 ILZ196615:IMC196615 IVV196615:IVY196615 JFR196615:JFU196615 JPN196615:JPQ196615 JZJ196615:JZM196615 KJF196615:KJI196615 KTB196615:KTE196615 LCX196615:LDA196615 LMT196615:LMW196615 LWP196615:LWS196615 MGL196615:MGO196615 MQH196615:MQK196615 NAD196615:NAG196615 NJZ196615:NKC196615 NTV196615:NTY196615 ODR196615:ODU196615 ONN196615:ONQ196615 OXJ196615:OXM196615 PHF196615:PHI196615 PRB196615:PRE196615 QAX196615:QBA196615 QKT196615:QKW196615 QUP196615:QUS196615 REL196615:REO196615 ROH196615:ROK196615 RYD196615:RYG196615 SHZ196615:SIC196615 SRV196615:SRY196615 TBR196615:TBU196615 TLN196615:TLQ196615 TVJ196615:TVM196615 UFF196615:UFI196615 UPB196615:UPE196615 UYX196615:UZA196615 VIT196615:VIW196615 VSP196615:VSS196615 WCL196615:WCO196615 WMH196615:WMK196615 WWD196615:WWG196615 V262151:Y262151 JR262151:JU262151 TN262151:TQ262151 ADJ262151:ADM262151 ANF262151:ANI262151 AXB262151:AXE262151 BGX262151:BHA262151 BQT262151:BQW262151 CAP262151:CAS262151 CKL262151:CKO262151 CUH262151:CUK262151 DED262151:DEG262151 DNZ262151:DOC262151 DXV262151:DXY262151 EHR262151:EHU262151 ERN262151:ERQ262151 FBJ262151:FBM262151 FLF262151:FLI262151 FVB262151:FVE262151 GEX262151:GFA262151 GOT262151:GOW262151 GYP262151:GYS262151 HIL262151:HIO262151 HSH262151:HSK262151 ICD262151:ICG262151 ILZ262151:IMC262151 IVV262151:IVY262151 JFR262151:JFU262151 JPN262151:JPQ262151 JZJ262151:JZM262151 KJF262151:KJI262151 KTB262151:KTE262151 LCX262151:LDA262151 LMT262151:LMW262151 LWP262151:LWS262151 MGL262151:MGO262151 MQH262151:MQK262151 NAD262151:NAG262151 NJZ262151:NKC262151 NTV262151:NTY262151 ODR262151:ODU262151 ONN262151:ONQ262151 OXJ262151:OXM262151 PHF262151:PHI262151 PRB262151:PRE262151 QAX262151:QBA262151 QKT262151:QKW262151 QUP262151:QUS262151 REL262151:REO262151 ROH262151:ROK262151 RYD262151:RYG262151 SHZ262151:SIC262151 SRV262151:SRY262151 TBR262151:TBU262151 TLN262151:TLQ262151 TVJ262151:TVM262151 UFF262151:UFI262151 UPB262151:UPE262151 UYX262151:UZA262151 VIT262151:VIW262151 VSP262151:VSS262151 WCL262151:WCO262151 WMH262151:WMK262151 WWD262151:WWG262151 V327687:Y327687 JR327687:JU327687 TN327687:TQ327687 ADJ327687:ADM327687 ANF327687:ANI327687 AXB327687:AXE327687 BGX327687:BHA327687 BQT327687:BQW327687 CAP327687:CAS327687 CKL327687:CKO327687 CUH327687:CUK327687 DED327687:DEG327687 DNZ327687:DOC327687 DXV327687:DXY327687 EHR327687:EHU327687 ERN327687:ERQ327687 FBJ327687:FBM327687 FLF327687:FLI327687 FVB327687:FVE327687 GEX327687:GFA327687 GOT327687:GOW327687 GYP327687:GYS327687 HIL327687:HIO327687 HSH327687:HSK327687 ICD327687:ICG327687 ILZ327687:IMC327687 IVV327687:IVY327687 JFR327687:JFU327687 JPN327687:JPQ327687 JZJ327687:JZM327687 KJF327687:KJI327687 KTB327687:KTE327687 LCX327687:LDA327687 LMT327687:LMW327687 LWP327687:LWS327687 MGL327687:MGO327687 MQH327687:MQK327687 NAD327687:NAG327687 NJZ327687:NKC327687 NTV327687:NTY327687 ODR327687:ODU327687 ONN327687:ONQ327687 OXJ327687:OXM327687 PHF327687:PHI327687 PRB327687:PRE327687 QAX327687:QBA327687 QKT327687:QKW327687 QUP327687:QUS327687 REL327687:REO327687 ROH327687:ROK327687 RYD327687:RYG327687 SHZ327687:SIC327687 SRV327687:SRY327687 TBR327687:TBU327687 TLN327687:TLQ327687 TVJ327687:TVM327687 UFF327687:UFI327687 UPB327687:UPE327687 UYX327687:UZA327687 VIT327687:VIW327687 VSP327687:VSS327687 WCL327687:WCO327687 WMH327687:WMK327687 WWD327687:WWG327687 V393223:Y393223 JR393223:JU393223 TN393223:TQ393223 ADJ393223:ADM393223 ANF393223:ANI393223 AXB393223:AXE393223 BGX393223:BHA393223 BQT393223:BQW393223 CAP393223:CAS393223 CKL393223:CKO393223 CUH393223:CUK393223 DED393223:DEG393223 DNZ393223:DOC393223 DXV393223:DXY393223 EHR393223:EHU393223 ERN393223:ERQ393223 FBJ393223:FBM393223 FLF393223:FLI393223 FVB393223:FVE393223 GEX393223:GFA393223 GOT393223:GOW393223 GYP393223:GYS393223 HIL393223:HIO393223 HSH393223:HSK393223 ICD393223:ICG393223 ILZ393223:IMC393223 IVV393223:IVY393223 JFR393223:JFU393223 JPN393223:JPQ393223 JZJ393223:JZM393223 KJF393223:KJI393223 KTB393223:KTE393223 LCX393223:LDA393223 LMT393223:LMW393223 LWP393223:LWS393223 MGL393223:MGO393223 MQH393223:MQK393223 NAD393223:NAG393223 NJZ393223:NKC393223 NTV393223:NTY393223 ODR393223:ODU393223 ONN393223:ONQ393223 OXJ393223:OXM393223 PHF393223:PHI393223 PRB393223:PRE393223 QAX393223:QBA393223 QKT393223:QKW393223 QUP393223:QUS393223 REL393223:REO393223 ROH393223:ROK393223 RYD393223:RYG393223 SHZ393223:SIC393223 SRV393223:SRY393223 TBR393223:TBU393223 TLN393223:TLQ393223 TVJ393223:TVM393223 UFF393223:UFI393223 UPB393223:UPE393223 UYX393223:UZA393223 VIT393223:VIW393223 VSP393223:VSS393223 WCL393223:WCO393223 WMH393223:WMK393223 WWD393223:WWG393223 V458759:Y458759 JR458759:JU458759 TN458759:TQ458759 ADJ458759:ADM458759 ANF458759:ANI458759 AXB458759:AXE458759 BGX458759:BHA458759 BQT458759:BQW458759 CAP458759:CAS458759 CKL458759:CKO458759 CUH458759:CUK458759 DED458759:DEG458759 DNZ458759:DOC458759 DXV458759:DXY458759 EHR458759:EHU458759 ERN458759:ERQ458759 FBJ458759:FBM458759 FLF458759:FLI458759 FVB458759:FVE458759 GEX458759:GFA458759 GOT458759:GOW458759 GYP458759:GYS458759 HIL458759:HIO458759 HSH458759:HSK458759 ICD458759:ICG458759 ILZ458759:IMC458759 IVV458759:IVY458759 JFR458759:JFU458759 JPN458759:JPQ458759 JZJ458759:JZM458759 KJF458759:KJI458759 KTB458759:KTE458759 LCX458759:LDA458759 LMT458759:LMW458759 LWP458759:LWS458759 MGL458759:MGO458759 MQH458759:MQK458759 NAD458759:NAG458759 NJZ458759:NKC458759 NTV458759:NTY458759 ODR458759:ODU458759 ONN458759:ONQ458759 OXJ458759:OXM458759 PHF458759:PHI458759 PRB458759:PRE458759 QAX458759:QBA458759 QKT458759:QKW458759 QUP458759:QUS458759 REL458759:REO458759 ROH458759:ROK458759 RYD458759:RYG458759 SHZ458759:SIC458759 SRV458759:SRY458759 TBR458759:TBU458759 TLN458759:TLQ458759 TVJ458759:TVM458759 UFF458759:UFI458759 UPB458759:UPE458759 UYX458759:UZA458759 VIT458759:VIW458759 VSP458759:VSS458759 WCL458759:WCO458759 WMH458759:WMK458759 WWD458759:WWG458759 V524295:Y524295 JR524295:JU524295 TN524295:TQ524295 ADJ524295:ADM524295 ANF524295:ANI524295 AXB524295:AXE524295 BGX524295:BHA524295 BQT524295:BQW524295 CAP524295:CAS524295 CKL524295:CKO524295 CUH524295:CUK524295 DED524295:DEG524295 DNZ524295:DOC524295 DXV524295:DXY524295 EHR524295:EHU524295 ERN524295:ERQ524295 FBJ524295:FBM524295 FLF524295:FLI524295 FVB524295:FVE524295 GEX524295:GFA524295 GOT524295:GOW524295 GYP524295:GYS524295 HIL524295:HIO524295 HSH524295:HSK524295 ICD524295:ICG524295 ILZ524295:IMC524295 IVV524295:IVY524295 JFR524295:JFU524295 JPN524295:JPQ524295 JZJ524295:JZM524295 KJF524295:KJI524295 KTB524295:KTE524295 LCX524295:LDA524295 LMT524295:LMW524295 LWP524295:LWS524295 MGL524295:MGO524295 MQH524295:MQK524295 NAD524295:NAG524295 NJZ524295:NKC524295 NTV524295:NTY524295 ODR524295:ODU524295 ONN524295:ONQ524295 OXJ524295:OXM524295 PHF524295:PHI524295 PRB524295:PRE524295 QAX524295:QBA524295 QKT524295:QKW524295 QUP524295:QUS524295 REL524295:REO524295 ROH524295:ROK524295 RYD524295:RYG524295 SHZ524295:SIC524295 SRV524295:SRY524295 TBR524295:TBU524295 TLN524295:TLQ524295 TVJ524295:TVM524295 UFF524295:UFI524295 UPB524295:UPE524295 UYX524295:UZA524295 VIT524295:VIW524295 VSP524295:VSS524295 WCL524295:WCO524295 WMH524295:WMK524295 WWD524295:WWG524295 V589831:Y589831 JR589831:JU589831 TN589831:TQ589831 ADJ589831:ADM589831 ANF589831:ANI589831 AXB589831:AXE589831 BGX589831:BHA589831 BQT589831:BQW589831 CAP589831:CAS589831 CKL589831:CKO589831 CUH589831:CUK589831 DED589831:DEG589831 DNZ589831:DOC589831 DXV589831:DXY589831 EHR589831:EHU589831 ERN589831:ERQ589831 FBJ589831:FBM589831 FLF589831:FLI589831 FVB589831:FVE589831 GEX589831:GFA589831 GOT589831:GOW589831 GYP589831:GYS589831 HIL589831:HIO589831 HSH589831:HSK589831 ICD589831:ICG589831 ILZ589831:IMC589831 IVV589831:IVY589831 JFR589831:JFU589831 JPN589831:JPQ589831 JZJ589831:JZM589831 KJF589831:KJI589831 KTB589831:KTE589831 LCX589831:LDA589831 LMT589831:LMW589831 LWP589831:LWS589831 MGL589831:MGO589831 MQH589831:MQK589831 NAD589831:NAG589831 NJZ589831:NKC589831 NTV589831:NTY589831 ODR589831:ODU589831 ONN589831:ONQ589831 OXJ589831:OXM589831 PHF589831:PHI589831 PRB589831:PRE589831 QAX589831:QBA589831 QKT589831:QKW589831 QUP589831:QUS589831 REL589831:REO589831 ROH589831:ROK589831 RYD589831:RYG589831 SHZ589831:SIC589831 SRV589831:SRY589831 TBR589831:TBU589831 TLN589831:TLQ589831 TVJ589831:TVM589831 UFF589831:UFI589831 UPB589831:UPE589831 UYX589831:UZA589831 VIT589831:VIW589831 VSP589831:VSS589831 WCL589831:WCO589831 WMH589831:WMK589831 WWD589831:WWG589831 V655367:Y655367 JR655367:JU655367 TN655367:TQ655367 ADJ655367:ADM655367 ANF655367:ANI655367 AXB655367:AXE655367 BGX655367:BHA655367 BQT655367:BQW655367 CAP655367:CAS655367 CKL655367:CKO655367 CUH655367:CUK655367 DED655367:DEG655367 DNZ655367:DOC655367 DXV655367:DXY655367 EHR655367:EHU655367 ERN655367:ERQ655367 FBJ655367:FBM655367 FLF655367:FLI655367 FVB655367:FVE655367 GEX655367:GFA655367 GOT655367:GOW655367 GYP655367:GYS655367 HIL655367:HIO655367 HSH655367:HSK655367 ICD655367:ICG655367 ILZ655367:IMC655367 IVV655367:IVY655367 JFR655367:JFU655367 JPN655367:JPQ655367 JZJ655367:JZM655367 KJF655367:KJI655367 KTB655367:KTE655367 LCX655367:LDA655367 LMT655367:LMW655367 LWP655367:LWS655367 MGL655367:MGO655367 MQH655367:MQK655367 NAD655367:NAG655367 NJZ655367:NKC655367 NTV655367:NTY655367 ODR655367:ODU655367 ONN655367:ONQ655367 OXJ655367:OXM655367 PHF655367:PHI655367 PRB655367:PRE655367 QAX655367:QBA655367 QKT655367:QKW655367 QUP655367:QUS655367 REL655367:REO655367 ROH655367:ROK655367 RYD655367:RYG655367 SHZ655367:SIC655367 SRV655367:SRY655367 TBR655367:TBU655367 TLN655367:TLQ655367 TVJ655367:TVM655367 UFF655367:UFI655367 UPB655367:UPE655367 UYX655367:UZA655367 VIT655367:VIW655367 VSP655367:VSS655367 WCL655367:WCO655367 WMH655367:WMK655367 WWD655367:WWG655367 V720903:Y720903 JR720903:JU720903 TN720903:TQ720903 ADJ720903:ADM720903 ANF720903:ANI720903 AXB720903:AXE720903 BGX720903:BHA720903 BQT720903:BQW720903 CAP720903:CAS720903 CKL720903:CKO720903 CUH720903:CUK720903 DED720903:DEG720903 DNZ720903:DOC720903 DXV720903:DXY720903 EHR720903:EHU720903 ERN720903:ERQ720903 FBJ720903:FBM720903 FLF720903:FLI720903 FVB720903:FVE720903 GEX720903:GFA720903 GOT720903:GOW720903 GYP720903:GYS720903 HIL720903:HIO720903 HSH720903:HSK720903 ICD720903:ICG720903 ILZ720903:IMC720903 IVV720903:IVY720903 JFR720903:JFU720903 JPN720903:JPQ720903 JZJ720903:JZM720903 KJF720903:KJI720903 KTB720903:KTE720903 LCX720903:LDA720903 LMT720903:LMW720903 LWP720903:LWS720903 MGL720903:MGO720903 MQH720903:MQK720903 NAD720903:NAG720903 NJZ720903:NKC720903 NTV720903:NTY720903 ODR720903:ODU720903 ONN720903:ONQ720903 OXJ720903:OXM720903 PHF720903:PHI720903 PRB720903:PRE720903 QAX720903:QBA720903 QKT720903:QKW720903 QUP720903:QUS720903 REL720903:REO720903 ROH720903:ROK720903 RYD720903:RYG720903 SHZ720903:SIC720903 SRV720903:SRY720903 TBR720903:TBU720903 TLN720903:TLQ720903 TVJ720903:TVM720903 UFF720903:UFI720903 UPB720903:UPE720903 UYX720903:UZA720903 VIT720903:VIW720903 VSP720903:VSS720903 WCL720903:WCO720903 WMH720903:WMK720903 WWD720903:WWG720903 V786439:Y786439 JR786439:JU786439 TN786439:TQ786439 ADJ786439:ADM786439 ANF786439:ANI786439 AXB786439:AXE786439 BGX786439:BHA786439 BQT786439:BQW786439 CAP786439:CAS786439 CKL786439:CKO786439 CUH786439:CUK786439 DED786439:DEG786439 DNZ786439:DOC786439 DXV786439:DXY786439 EHR786439:EHU786439 ERN786439:ERQ786439 FBJ786439:FBM786439 FLF786439:FLI786439 FVB786439:FVE786439 GEX786439:GFA786439 GOT786439:GOW786439 GYP786439:GYS786439 HIL786439:HIO786439 HSH786439:HSK786439 ICD786439:ICG786439 ILZ786439:IMC786439 IVV786439:IVY786439 JFR786439:JFU786439 JPN786439:JPQ786439 JZJ786439:JZM786439 KJF786439:KJI786439 KTB786439:KTE786439 LCX786439:LDA786439 LMT786439:LMW786439 LWP786439:LWS786439 MGL786439:MGO786439 MQH786439:MQK786439 NAD786439:NAG786439 NJZ786439:NKC786439 NTV786439:NTY786439 ODR786439:ODU786439 ONN786439:ONQ786439 OXJ786439:OXM786439 PHF786439:PHI786439 PRB786439:PRE786439 QAX786439:QBA786439 QKT786439:QKW786439 QUP786439:QUS786439 REL786439:REO786439 ROH786439:ROK786439 RYD786439:RYG786439 SHZ786439:SIC786439 SRV786439:SRY786439 TBR786439:TBU786439 TLN786439:TLQ786439 TVJ786439:TVM786439 UFF786439:UFI786439 UPB786439:UPE786439 UYX786439:UZA786439 VIT786439:VIW786439 VSP786439:VSS786439 WCL786439:WCO786439 WMH786439:WMK786439 WWD786439:WWG786439 V851975:Y851975 JR851975:JU851975 TN851975:TQ851975 ADJ851975:ADM851975 ANF851975:ANI851975 AXB851975:AXE851975 BGX851975:BHA851975 BQT851975:BQW851975 CAP851975:CAS851975 CKL851975:CKO851975 CUH851975:CUK851975 DED851975:DEG851975 DNZ851975:DOC851975 DXV851975:DXY851975 EHR851975:EHU851975 ERN851975:ERQ851975 FBJ851975:FBM851975 FLF851975:FLI851975 FVB851975:FVE851975 GEX851975:GFA851975 GOT851975:GOW851975 GYP851975:GYS851975 HIL851975:HIO851975 HSH851975:HSK851975 ICD851975:ICG851975 ILZ851975:IMC851975 IVV851975:IVY851975 JFR851975:JFU851975 JPN851975:JPQ851975 JZJ851975:JZM851975 KJF851975:KJI851975 KTB851975:KTE851975 LCX851975:LDA851975 LMT851975:LMW851975 LWP851975:LWS851975 MGL851975:MGO851975 MQH851975:MQK851975 NAD851975:NAG851975 NJZ851975:NKC851975 NTV851975:NTY851975 ODR851975:ODU851975 ONN851975:ONQ851975 OXJ851975:OXM851975 PHF851975:PHI851975 PRB851975:PRE851975 QAX851975:QBA851975 QKT851975:QKW851975 QUP851975:QUS851975 REL851975:REO851975 ROH851975:ROK851975 RYD851975:RYG851975 SHZ851975:SIC851975 SRV851975:SRY851975 TBR851975:TBU851975 TLN851975:TLQ851975 TVJ851975:TVM851975 UFF851975:UFI851975 UPB851975:UPE851975 UYX851975:UZA851975 VIT851975:VIW851975 VSP851975:VSS851975 WCL851975:WCO851975 WMH851975:WMK851975 WWD851975:WWG851975 V917511:Y917511 JR917511:JU917511 TN917511:TQ917511 ADJ917511:ADM917511 ANF917511:ANI917511 AXB917511:AXE917511 BGX917511:BHA917511 BQT917511:BQW917511 CAP917511:CAS917511 CKL917511:CKO917511 CUH917511:CUK917511 DED917511:DEG917511 DNZ917511:DOC917511 DXV917511:DXY917511 EHR917511:EHU917511 ERN917511:ERQ917511 FBJ917511:FBM917511 FLF917511:FLI917511 FVB917511:FVE917511 GEX917511:GFA917511 GOT917511:GOW917511 GYP917511:GYS917511 HIL917511:HIO917511 HSH917511:HSK917511 ICD917511:ICG917511 ILZ917511:IMC917511 IVV917511:IVY917511 JFR917511:JFU917511 JPN917511:JPQ917511 JZJ917511:JZM917511 KJF917511:KJI917511 KTB917511:KTE917511 LCX917511:LDA917511 LMT917511:LMW917511 LWP917511:LWS917511 MGL917511:MGO917511 MQH917511:MQK917511 NAD917511:NAG917511 NJZ917511:NKC917511 NTV917511:NTY917511 ODR917511:ODU917511 ONN917511:ONQ917511 OXJ917511:OXM917511 PHF917511:PHI917511 PRB917511:PRE917511 QAX917511:QBA917511 QKT917511:QKW917511 QUP917511:QUS917511 REL917511:REO917511 ROH917511:ROK917511 RYD917511:RYG917511 SHZ917511:SIC917511 SRV917511:SRY917511 TBR917511:TBU917511 TLN917511:TLQ917511 TVJ917511:TVM917511 UFF917511:UFI917511 UPB917511:UPE917511 UYX917511:UZA917511 VIT917511:VIW917511 VSP917511:VSS917511 WCL917511:WCO917511 WMH917511:WMK917511 WWD917511:WWG917511 V983047:Y983047 JR983047:JU983047 TN983047:TQ983047 ADJ983047:ADM983047 ANF983047:ANI983047 AXB983047:AXE983047 BGX983047:BHA983047 BQT983047:BQW983047 CAP983047:CAS983047 CKL983047:CKO983047 CUH983047:CUK983047 DED983047:DEG983047 DNZ983047:DOC983047 DXV983047:DXY983047 EHR983047:EHU983047 ERN983047:ERQ983047 FBJ983047:FBM983047 FLF983047:FLI983047 FVB983047:FVE983047 GEX983047:GFA983047 GOT983047:GOW983047 GYP983047:GYS983047 HIL983047:HIO983047 HSH983047:HSK983047 ICD983047:ICG983047 ILZ983047:IMC983047 IVV983047:IVY983047 JFR983047:JFU983047 JPN983047:JPQ983047 JZJ983047:JZM983047 KJF983047:KJI983047 KTB983047:KTE983047 LCX983047:LDA983047 LMT983047:LMW983047 LWP983047:LWS983047 MGL983047:MGO983047 MQH983047:MQK983047 NAD983047:NAG983047 NJZ983047:NKC983047 NTV983047:NTY983047 ODR983047:ODU983047 ONN983047:ONQ983047 OXJ983047:OXM983047 PHF983047:PHI983047 PRB983047:PRE983047 QAX983047:QBA983047 QKT983047:QKW983047 QUP983047:QUS983047 REL983047:REO983047 ROH983047:ROK983047 RYD983047:RYG983047 SHZ983047:SIC983047 SRV983047:SRY983047 TBR983047:TBU983047 TLN983047:TLQ983047 TVJ983047:TVM983047 UFF983047:UFI983047 UPB983047:UPE983047 UYX983047:UZA983047 VIT983047:VIW983047 VSP983047:VSS983047 WCL983047:WCO983047 WMH983047:WMK983047 Y10" xr:uid="{108850F7-D812-4D18-92D5-69556D60A0E1}">
      <formula1>"様,御中"</formula1>
    </dataValidation>
  </dataValidations>
  <printOptions horizontalCentered="1"/>
  <pageMargins left="0.23622047244094491" right="0.23622047244094491" top="0.74803149606299213" bottom="0.74803149606299213" header="0.31496062992125984" footer="0.31496062992125984"/>
  <pageSetup paperSize="9"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F62F-EE37-4EE3-90B9-446738F9910B}">
  <sheetPr codeName="Sheet7"/>
  <dimension ref="A1:CS104"/>
  <sheetViews>
    <sheetView showGridLines="0" view="pageBreakPreview" zoomScale="90" zoomScaleNormal="90" zoomScaleSheetLayoutView="90" workbookViewId="0">
      <selection sqref="A1:K3"/>
    </sheetView>
  </sheetViews>
  <sheetFormatPr defaultColWidth="1.88671875" defaultRowHeight="13.2"/>
  <cols>
    <col min="1" max="1" width="2.109375" customWidth="1"/>
    <col min="2" max="40" width="2" customWidth="1"/>
    <col min="41"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8"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4"/>
      <c r="AJ1" s="54"/>
      <c r="AK1" s="54"/>
      <c r="AL1" s="545" t="s">
        <v>153</v>
      </c>
      <c r="AM1" s="545"/>
      <c r="AN1" s="545"/>
      <c r="AO1" s="545"/>
      <c r="AP1" s="546">
        <f>計算シート!$N$4</f>
        <v>0</v>
      </c>
      <c r="AQ1" s="546"/>
      <c r="AR1" s="546"/>
      <c r="AS1" s="546"/>
      <c r="AT1" s="546"/>
      <c r="AU1" s="546"/>
      <c r="AV1" s="546"/>
      <c r="AW1" s="546"/>
      <c r="AX1" s="546"/>
    </row>
    <row r="2" spans="1:97" ht="18" customHeight="1">
      <c r="AK2" s="88">
        <f ca="1">TODAY()</f>
        <v>45568</v>
      </c>
      <c r="AL2" s="547">
        <f ca="1">TODAY()</f>
        <v>45568</v>
      </c>
      <c r="AM2" s="547"/>
      <c r="AN2" s="547"/>
      <c r="AO2" s="547"/>
      <c r="AP2" s="547"/>
      <c r="AQ2" s="547"/>
      <c r="AR2" s="547"/>
      <c r="AS2" s="547"/>
      <c r="AT2" s="547"/>
      <c r="AU2" s="547"/>
      <c r="AV2" s="547"/>
      <c r="AW2" s="547"/>
      <c r="AX2" s="547"/>
      <c r="AZ2" s="512"/>
      <c r="BA2" s="512"/>
      <c r="BB2" s="512"/>
      <c r="BC2" s="512"/>
      <c r="BD2" s="512"/>
      <c r="BE2" s="512"/>
      <c r="BF2" s="512"/>
      <c r="BG2" s="512"/>
      <c r="BH2" s="512"/>
      <c r="BI2" s="512"/>
      <c r="BJ2" s="512"/>
      <c r="BK2" s="512"/>
      <c r="BL2" s="512"/>
      <c r="BM2" s="512"/>
      <c r="BN2" s="512"/>
      <c r="BO2" s="512"/>
      <c r="BP2" s="512"/>
      <c r="BQ2" s="512"/>
      <c r="BR2" s="512"/>
      <c r="BS2" s="512"/>
      <c r="BT2" s="512"/>
      <c r="BU2" s="512"/>
      <c r="BV2" s="512"/>
      <c r="BW2" s="512"/>
      <c r="BX2" s="512"/>
      <c r="BY2" s="512"/>
      <c r="BZ2" s="512"/>
      <c r="CA2" s="512"/>
      <c r="CB2" s="512"/>
      <c r="CC2" s="10"/>
      <c r="CD2" s="10"/>
      <c r="CE2" s="10"/>
      <c r="CF2" s="10"/>
      <c r="CG2" s="10"/>
      <c r="CH2" s="10"/>
      <c r="CI2" s="10"/>
      <c r="CJ2" s="10"/>
      <c r="CK2" s="11"/>
      <c r="CL2" s="11"/>
      <c r="CM2" s="11"/>
      <c r="CN2" s="12"/>
      <c r="CO2" s="12"/>
      <c r="CP2" s="12"/>
      <c r="CQ2" s="12"/>
      <c r="CR2" s="12"/>
      <c r="CS2" s="12"/>
    </row>
    <row r="3" spans="1:97" ht="18" customHeight="1">
      <c r="AR3" s="517"/>
      <c r="AS3" s="517"/>
      <c r="AT3" s="517"/>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12"/>
      <c r="CC3" s="10"/>
      <c r="CD3" s="10"/>
      <c r="CE3" s="10"/>
      <c r="CF3" s="10"/>
      <c r="CG3" s="10"/>
      <c r="CH3" s="10"/>
      <c r="CI3" s="10"/>
      <c r="CJ3" s="10"/>
      <c r="CK3" s="11"/>
      <c r="CL3" s="11"/>
      <c r="CM3" s="11"/>
      <c r="CN3" s="12"/>
      <c r="CO3" s="12"/>
      <c r="CP3" s="12"/>
      <c r="CQ3" s="12"/>
      <c r="CR3" s="12"/>
      <c r="CS3" s="12"/>
    </row>
    <row r="4" spans="1:97" ht="6" customHeight="1">
      <c r="A4" s="544" t="s">
        <v>214</v>
      </c>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29"/>
      <c r="AV4" s="529"/>
      <c r="AW4" s="529"/>
      <c r="AX4" s="529"/>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1"/>
      <c r="CL4" s="11"/>
      <c r="CM4" s="11"/>
      <c r="CN4" s="14"/>
      <c r="CO4" s="14"/>
      <c r="CP4" s="14"/>
      <c r="CQ4" s="14"/>
      <c r="CR4" s="14"/>
      <c r="CS4" s="14"/>
    </row>
    <row r="5" spans="1:97" s="15" customFormat="1" ht="18" customHeight="1">
      <c r="A5" s="529"/>
      <c r="B5" s="529"/>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row>
    <row r="6" spans="1:97" s="15" customFormat="1" ht="18" customHeight="1">
      <c r="A6" s="529"/>
      <c r="B6" s="529"/>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c r="AR6" s="529"/>
      <c r="AS6" s="529"/>
      <c r="AT6" s="529"/>
      <c r="AU6" s="529"/>
      <c r="AV6" s="529"/>
      <c r="AW6" s="529"/>
      <c r="AX6" s="529"/>
    </row>
    <row r="7" spans="1:97" s="15"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row>
    <row r="8" spans="1:97" ht="18" customHeight="1">
      <c r="C8" s="530" t="str">
        <f>計算シート!$C$37 &amp;" " &amp; 計算シート!$D$38 &amp;" " &amp;計算シート!$I$38</f>
        <v xml:space="preserve">  </v>
      </c>
      <c r="D8" s="530"/>
      <c r="E8" s="530"/>
      <c r="F8" s="530"/>
      <c r="G8" s="530"/>
      <c r="H8" s="530"/>
      <c r="I8" s="530"/>
      <c r="J8" s="530"/>
      <c r="K8" s="530"/>
      <c r="L8" s="530"/>
      <c r="M8" s="530"/>
      <c r="N8" s="530"/>
      <c r="O8" s="530"/>
      <c r="P8" s="530"/>
      <c r="Q8" s="530"/>
      <c r="R8" s="530"/>
      <c r="S8" s="530"/>
      <c r="T8" s="530"/>
      <c r="U8" s="53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10"/>
      <c r="CG8" s="10"/>
      <c r="CH8" s="10"/>
      <c r="CI8" s="10"/>
      <c r="CJ8" s="10"/>
      <c r="CK8" s="11"/>
      <c r="CL8" s="11"/>
      <c r="CM8" s="11"/>
      <c r="CN8" s="12"/>
      <c r="CO8" s="12"/>
      <c r="CP8" s="12"/>
      <c r="CQ8" s="12"/>
      <c r="CR8" s="12"/>
      <c r="CS8" s="12"/>
    </row>
    <row r="9" spans="1:97" ht="18" customHeight="1">
      <c r="C9" s="530"/>
      <c r="D9" s="530"/>
      <c r="E9" s="530"/>
      <c r="F9" s="530"/>
      <c r="G9" s="530"/>
      <c r="H9" s="530"/>
      <c r="I9" s="530"/>
      <c r="J9" s="530"/>
      <c r="K9" s="530"/>
      <c r="L9" s="530"/>
      <c r="M9" s="530"/>
      <c r="N9" s="530"/>
      <c r="O9" s="530"/>
      <c r="P9" s="530"/>
      <c r="Q9" s="530"/>
      <c r="R9" s="530"/>
      <c r="S9" s="530"/>
      <c r="T9" s="530"/>
      <c r="U9" s="530"/>
      <c r="V9" s="537" t="s">
        <v>342</v>
      </c>
      <c r="W9" s="537"/>
      <c r="X9" s="537"/>
      <c r="Y9" s="40"/>
      <c r="Z9" s="40"/>
      <c r="AA9" s="1"/>
      <c r="AB9" s="1"/>
      <c r="AC9" s="1"/>
      <c r="AD9" s="1"/>
      <c r="AE9" s="1"/>
      <c r="AF9" s="1"/>
      <c r="AG9" s="1"/>
      <c r="AH9" s="1"/>
      <c r="AI9" s="1"/>
      <c r="AJ9" s="1"/>
      <c r="AK9" s="1"/>
      <c r="AL9" s="1"/>
      <c r="AM9" s="1"/>
      <c r="AN9" s="1"/>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c r="BZ9" s="543"/>
      <c r="CA9" s="543"/>
      <c r="CB9" s="543"/>
      <c r="CC9" s="543"/>
      <c r="CD9" s="543"/>
      <c r="CE9" s="543"/>
      <c r="CF9" s="10"/>
      <c r="CG9" s="10"/>
      <c r="CH9" s="10"/>
      <c r="CI9" s="10"/>
      <c r="CJ9" s="10"/>
      <c r="CK9" s="11"/>
      <c r="CL9" s="11"/>
      <c r="CM9" s="11"/>
      <c r="CN9" s="12"/>
      <c r="CO9" s="12"/>
      <c r="CP9" s="12"/>
      <c r="CQ9" s="12"/>
      <c r="CR9" s="12"/>
      <c r="CS9" s="12"/>
    </row>
    <row r="10" spans="1:97" ht="18" customHeight="1" thickBot="1">
      <c r="C10" s="531"/>
      <c r="D10" s="531"/>
      <c r="E10" s="531"/>
      <c r="F10" s="531"/>
      <c r="G10" s="531"/>
      <c r="H10" s="531"/>
      <c r="I10" s="531"/>
      <c r="J10" s="531"/>
      <c r="K10" s="531"/>
      <c r="L10" s="531"/>
      <c r="M10" s="531"/>
      <c r="N10" s="531"/>
      <c r="O10" s="531"/>
      <c r="P10" s="531"/>
      <c r="Q10" s="531"/>
      <c r="R10" s="531"/>
      <c r="S10" s="531"/>
      <c r="T10" s="531"/>
      <c r="U10" s="531"/>
      <c r="V10" s="538"/>
      <c r="W10" s="538"/>
      <c r="X10" s="538"/>
      <c r="Y10" s="117"/>
      <c r="Z10" s="40"/>
      <c r="AA10" s="1"/>
      <c r="AB10" s="1"/>
      <c r="AC10" s="1"/>
      <c r="AD10" s="1"/>
      <c r="AE10" s="1"/>
      <c r="AF10" s="1"/>
      <c r="AG10" s="1"/>
      <c r="AH10" s="1"/>
      <c r="AI10" s="1"/>
      <c r="AJ10" s="1"/>
      <c r="AK10" s="1"/>
      <c r="AL10" s="1"/>
      <c r="AM10" s="1"/>
      <c r="AN10" s="1"/>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c r="CA10" s="543"/>
      <c r="CB10" s="543"/>
      <c r="CC10" s="543"/>
      <c r="CD10" s="543"/>
      <c r="CE10" s="543"/>
      <c r="CO10" s="12"/>
      <c r="CP10" s="12"/>
      <c r="CQ10" s="12"/>
      <c r="CR10" s="12"/>
      <c r="CS10" s="12"/>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13"/>
      <c r="CO11" s="14"/>
      <c r="CP11" s="14"/>
      <c r="CQ11" s="14"/>
      <c r="CR11" s="14"/>
      <c r="CS11" s="14"/>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32"/>
      <c r="AB12" s="533"/>
      <c r="AC12" s="533"/>
      <c r="AD12" s="533"/>
      <c r="AE12" s="533"/>
      <c r="AF12" s="533"/>
      <c r="AG12" s="533"/>
      <c r="AH12" s="533"/>
      <c r="AI12" s="533"/>
      <c r="AJ12" s="533"/>
      <c r="AK12" s="533"/>
      <c r="AL12" s="533"/>
      <c r="AM12" s="533"/>
      <c r="AN12" s="533"/>
      <c r="AO12" s="533"/>
      <c r="AP12" s="533"/>
      <c r="AQ12" s="533"/>
      <c r="AR12" s="533"/>
      <c r="AS12" s="533"/>
      <c r="AT12" s="533"/>
      <c r="AU12" s="533"/>
      <c r="AV12" s="533"/>
      <c r="AZ12" s="13"/>
      <c r="CS12" s="14"/>
    </row>
    <row r="13" spans="1:97" ht="18" customHeight="1">
      <c r="A13" s="1"/>
      <c r="B13" s="1"/>
      <c r="N13" s="1"/>
      <c r="O13" s="1"/>
      <c r="P13" s="1"/>
      <c r="Q13" s="1"/>
      <c r="R13" s="1"/>
      <c r="S13" s="1"/>
      <c r="T13" s="36"/>
      <c r="U13" s="36"/>
      <c r="V13" s="36"/>
      <c r="W13" s="36"/>
      <c r="X13" s="36"/>
      <c r="Y13" s="36"/>
      <c r="Z13" s="36"/>
      <c r="AA13" s="534"/>
      <c r="AB13" s="535"/>
      <c r="AC13" s="535"/>
      <c r="AD13" s="535"/>
      <c r="AE13" s="535"/>
      <c r="AF13" s="535"/>
      <c r="AG13" s="535"/>
      <c r="AH13" s="535"/>
      <c r="AI13" s="535"/>
      <c r="AJ13" s="535"/>
      <c r="AK13" s="535"/>
      <c r="AL13" s="535"/>
      <c r="AM13" s="535"/>
      <c r="AN13" s="535"/>
      <c r="AO13" s="535"/>
      <c r="AP13" s="535"/>
      <c r="AQ13" s="535"/>
      <c r="AR13" s="535"/>
      <c r="AS13" s="535"/>
      <c r="AT13" s="535"/>
      <c r="AU13" s="535"/>
      <c r="AV13" s="535"/>
      <c r="AZ13" s="10"/>
      <c r="CS13" s="12"/>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16"/>
      <c r="CS14" s="12"/>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97" ht="18" customHeight="1">
      <c r="A17" s="1"/>
      <c r="B17" s="1"/>
    </row>
    <row r="18" spans="1:97" ht="64.8" customHeight="1">
      <c r="A18" s="1"/>
      <c r="B18" s="1"/>
      <c r="C18" s="553" t="s">
        <v>217</v>
      </c>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3"/>
      <c r="AI18" s="553"/>
      <c r="AJ18" s="553"/>
      <c r="AK18" s="553"/>
      <c r="AL18" s="553"/>
      <c r="AM18" s="553"/>
      <c r="AN18" s="553"/>
      <c r="AO18" s="553"/>
      <c r="AP18" s="553"/>
      <c r="AQ18" s="553"/>
      <c r="AR18" s="553"/>
      <c r="AS18" s="553"/>
      <c r="AT18" s="553"/>
      <c r="AU18" s="553"/>
      <c r="AV18" s="553"/>
    </row>
    <row r="19" spans="1:97" ht="18" customHeight="1">
      <c r="A19" s="1"/>
      <c r="B19" s="1"/>
      <c r="AQ19" s="55" t="s">
        <v>215</v>
      </c>
    </row>
    <row r="20" spans="1:97" ht="18" customHeight="1">
      <c r="A20" s="509" t="s">
        <v>193</v>
      </c>
      <c r="B20" s="509"/>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c r="AL20" s="509"/>
      <c r="AM20" s="509"/>
      <c r="AN20" s="509"/>
      <c r="AO20" s="509"/>
      <c r="AP20" s="509"/>
      <c r="AQ20" s="509"/>
      <c r="AR20" s="509"/>
      <c r="AS20" s="509"/>
      <c r="AT20" s="509"/>
      <c r="AU20" s="509"/>
      <c r="AV20" s="509"/>
      <c r="AW20" s="509"/>
      <c r="AX20" s="509"/>
    </row>
    <row r="21" spans="1:97" ht="18" customHeight="1">
      <c r="A21" s="1"/>
      <c r="B21" s="1"/>
    </row>
    <row r="22" spans="1:97" ht="18.600000000000001" customHeight="1">
      <c r="F22" s="554" t="s">
        <v>218</v>
      </c>
      <c r="G22" s="554"/>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5" t="s">
        <v>219</v>
      </c>
      <c r="AL22" s="555"/>
      <c r="AM22" s="555"/>
      <c r="AN22" s="555"/>
      <c r="AO22" s="555"/>
      <c r="BF22" s="26"/>
      <c r="BK22" s="27"/>
    </row>
    <row r="23" spans="1:97" ht="28.05" customHeight="1">
      <c r="F23" s="549" t="str">
        <f>IF(請求書!$C22="","",請求書!$C22)</f>
        <v xml:space="preserve">送 料   </v>
      </c>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K23" s="552">
        <f>IF(請求書!$AM22="","",請求書!$AM22)</f>
        <v>1</v>
      </c>
      <c r="AL23" s="552"/>
      <c r="AM23" s="552"/>
      <c r="AN23" s="552"/>
      <c r="AO23" s="552"/>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3"/>
      <c r="CL23" s="3"/>
      <c r="CM23" s="3"/>
      <c r="CN23" s="3"/>
      <c r="CO23" s="3"/>
      <c r="CP23" s="3"/>
      <c r="CQ23" s="3"/>
      <c r="CR23" s="3"/>
      <c r="CS23" s="3"/>
    </row>
    <row r="24" spans="1:97" ht="28.05" customHeight="1">
      <c r="F24" s="549" t="str">
        <f>IF(請求書!$C23="","",請求書!$C23)</f>
        <v>以下余白　</v>
      </c>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1"/>
      <c r="AK24" s="552" t="str">
        <f>IF(請求書!$AM23="","",請求書!$AM23)</f>
        <v xml:space="preserve"> </v>
      </c>
      <c r="AL24" s="552"/>
      <c r="AM24" s="552"/>
      <c r="AN24" s="552"/>
      <c r="AO24" s="552"/>
      <c r="AZ24" s="134"/>
      <c r="BF24" s="26"/>
      <c r="BK24" s="27"/>
    </row>
    <row r="25" spans="1:97" ht="28.05" customHeight="1">
      <c r="F25" s="549" t="str">
        <f>IF(請求書!$C24="","",請求書!$C24)</f>
        <v/>
      </c>
      <c r="G25" s="550"/>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1"/>
      <c r="AK25" s="552" t="str">
        <f>IF(請求書!$AM24="","",請求書!$AM24)</f>
        <v/>
      </c>
      <c r="AL25" s="552"/>
      <c r="AM25" s="552"/>
      <c r="AN25" s="552"/>
      <c r="AO25" s="552"/>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3"/>
      <c r="CL25" s="3"/>
      <c r="CM25" s="3"/>
      <c r="CN25" s="3"/>
      <c r="CO25" s="3"/>
      <c r="CP25" s="3"/>
      <c r="CQ25" s="3"/>
      <c r="CR25" s="3"/>
      <c r="CS25" s="3"/>
    </row>
    <row r="26" spans="1:97" ht="28.05" customHeight="1">
      <c r="F26" s="549" t="str">
        <f>IF(請求書!$C25="","",請求書!$C25)</f>
        <v/>
      </c>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1"/>
      <c r="AK26" s="552" t="str">
        <f>IF(請求書!$AM25="","",請求書!$AM25)</f>
        <v/>
      </c>
      <c r="AL26" s="552"/>
      <c r="AM26" s="552"/>
      <c r="AN26" s="552"/>
      <c r="AO26" s="552"/>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3"/>
      <c r="CL26" s="3"/>
      <c r="CM26" s="3"/>
      <c r="CN26" s="3"/>
      <c r="CO26" s="3"/>
      <c r="CP26" s="3"/>
      <c r="CQ26" s="3"/>
      <c r="CR26" s="3"/>
      <c r="CS26" s="3"/>
    </row>
    <row r="27" spans="1:97" ht="28.05" customHeight="1">
      <c r="F27" s="549" t="str">
        <f>IF(請求書!$C26="","",請求書!$C26)</f>
        <v/>
      </c>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1"/>
      <c r="AK27" s="552" t="str">
        <f>IF(請求書!$AM26="","",請求書!$AM26)</f>
        <v/>
      </c>
      <c r="AL27" s="552"/>
      <c r="AM27" s="552"/>
      <c r="AN27" s="552"/>
      <c r="AO27" s="552"/>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3"/>
      <c r="CL27" s="3"/>
      <c r="CM27" s="3"/>
      <c r="CN27" s="3"/>
      <c r="CO27" s="3"/>
      <c r="CP27" s="3"/>
      <c r="CQ27" s="3"/>
      <c r="CR27" s="3"/>
      <c r="CS27" s="3"/>
    </row>
    <row r="28" spans="1:97" ht="28.05" customHeight="1">
      <c r="F28" s="549" t="str">
        <f>IF(請求書!$C27="","",請求書!$C27)</f>
        <v/>
      </c>
      <c r="G28" s="550"/>
      <c r="H28" s="550"/>
      <c r="I28" s="550"/>
      <c r="J28" s="550"/>
      <c r="K28" s="550"/>
      <c r="L28" s="550"/>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1"/>
      <c r="AK28" s="552" t="str">
        <f>IF(請求書!$AM27="","",請求書!$AM27)</f>
        <v/>
      </c>
      <c r="AL28" s="552"/>
      <c r="AM28" s="552"/>
      <c r="AN28" s="552"/>
      <c r="AO28" s="552"/>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3"/>
      <c r="CL28" s="3"/>
      <c r="CM28" s="3"/>
      <c r="CN28" s="3"/>
      <c r="CO28" s="3"/>
      <c r="CP28" s="3"/>
      <c r="CQ28" s="3"/>
      <c r="CR28" s="3"/>
      <c r="CS28" s="3"/>
    </row>
    <row r="29" spans="1:97" ht="28.05" customHeight="1">
      <c r="F29" s="549" t="str">
        <f>IF(請求書!$C28="","",請求書!$C28)</f>
        <v/>
      </c>
      <c r="G29" s="550"/>
      <c r="H29" s="550"/>
      <c r="I29" s="550"/>
      <c r="J29" s="550"/>
      <c r="K29" s="550"/>
      <c r="L29" s="550"/>
      <c r="M29" s="550"/>
      <c r="N29" s="550"/>
      <c r="O29" s="550"/>
      <c r="P29" s="550"/>
      <c r="Q29" s="550"/>
      <c r="R29" s="550"/>
      <c r="S29" s="550"/>
      <c r="T29" s="550"/>
      <c r="U29" s="550"/>
      <c r="V29" s="550"/>
      <c r="W29" s="550"/>
      <c r="X29" s="550"/>
      <c r="Y29" s="550"/>
      <c r="Z29" s="550"/>
      <c r="AA29" s="550"/>
      <c r="AB29" s="550"/>
      <c r="AC29" s="550"/>
      <c r="AD29" s="550"/>
      <c r="AE29" s="550"/>
      <c r="AF29" s="550"/>
      <c r="AG29" s="550"/>
      <c r="AH29" s="550"/>
      <c r="AI29" s="550"/>
      <c r="AJ29" s="551"/>
      <c r="AK29" s="552" t="str">
        <f>IF(請求書!$AM28="","",請求書!$AM28)</f>
        <v/>
      </c>
      <c r="AL29" s="552"/>
      <c r="AM29" s="552"/>
      <c r="AN29" s="552"/>
      <c r="AO29" s="552"/>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3"/>
      <c r="CL29" s="3"/>
      <c r="CM29" s="3"/>
      <c r="CN29" s="3"/>
      <c r="CO29" s="3"/>
      <c r="CP29" s="3"/>
      <c r="CQ29" s="3"/>
      <c r="CR29" s="3"/>
      <c r="CS29" s="3"/>
    </row>
    <row r="30" spans="1:97" ht="18" customHeight="1">
      <c r="A30" s="1"/>
      <c r="B30" s="1"/>
    </row>
    <row r="31" spans="1:97" ht="63.6" customHeight="1">
      <c r="A31" s="1"/>
      <c r="B31" s="1"/>
      <c r="C31" s="56"/>
      <c r="D31" s="56"/>
      <c r="E31" s="56"/>
      <c r="F31" s="523" t="s">
        <v>343</v>
      </c>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23"/>
      <c r="AO31" s="523"/>
      <c r="AP31" s="523"/>
      <c r="AQ31" s="523"/>
      <c r="AR31" s="523"/>
      <c r="AS31" s="523"/>
      <c r="AT31" s="523"/>
      <c r="AU31" s="523"/>
      <c r="AV31" s="56"/>
    </row>
    <row r="32" spans="1:97" ht="18" customHeight="1">
      <c r="A32" s="1"/>
      <c r="B32" s="1"/>
      <c r="AQ32" s="55" t="s">
        <v>216</v>
      </c>
    </row>
    <row r="33" spans="1:58" ht="63.6" customHeight="1">
      <c r="A33" s="1"/>
      <c r="B33" s="1"/>
      <c r="C33" s="57"/>
      <c r="E33" s="56"/>
      <c r="F33" s="548"/>
      <c r="G33" s="548"/>
      <c r="H33" s="548"/>
      <c r="I33" s="548"/>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c r="AG33" s="548"/>
      <c r="AH33" s="548"/>
      <c r="AI33" s="548"/>
      <c r="AJ33" s="548"/>
      <c r="AK33" s="548"/>
      <c r="AL33" s="548"/>
      <c r="AM33" s="548"/>
      <c r="AN33" s="548"/>
      <c r="AO33" s="548"/>
      <c r="AP33" s="548"/>
      <c r="AQ33" s="548"/>
      <c r="AR33" s="548"/>
      <c r="AS33" s="548"/>
      <c r="AT33" s="548"/>
      <c r="AU33" s="56"/>
      <c r="AV33" s="56"/>
    </row>
    <row r="34" spans="1:58" ht="18" customHeight="1">
      <c r="A34" s="1"/>
      <c r="B34" s="1"/>
      <c r="AQ34" s="55"/>
    </row>
    <row r="35" spans="1:58" ht="18" customHeight="1">
      <c r="A35" s="1"/>
      <c r="B35" s="1"/>
      <c r="C35" s="57"/>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row>
    <row r="36" spans="1:58" ht="18" customHeight="1">
      <c r="A36" s="1"/>
      <c r="B36" s="1"/>
    </row>
    <row r="37" spans="1:58" ht="18" customHeight="1">
      <c r="A37" s="1"/>
      <c r="B37" s="1"/>
      <c r="AQ37" s="55"/>
    </row>
    <row r="38" spans="1:58" ht="18" customHeight="1">
      <c r="BF38" s="26"/>
    </row>
    <row r="39" spans="1:58" ht="18" customHeight="1">
      <c r="BF39" s="26"/>
    </row>
    <row r="40" spans="1:58" ht="18" customHeight="1">
      <c r="BF40" s="26"/>
    </row>
    <row r="41" spans="1:58" ht="18" customHeight="1"/>
    <row r="42" spans="1:58" ht="18" customHeight="1"/>
    <row r="43" spans="1:58" ht="18" customHeight="1"/>
    <row r="44" spans="1:58" ht="18" customHeight="1"/>
    <row r="45" spans="1:58" ht="18" customHeight="1"/>
    <row r="46" spans="1:58" ht="18" customHeight="1"/>
    <row r="47" spans="1:58" ht="18" customHeight="1"/>
    <row r="48" spans="1:5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sheetData>
  <mergeCells count="31">
    <mergeCell ref="F24:AJ24"/>
    <mergeCell ref="AK24:AO24"/>
    <mergeCell ref="C8:U10"/>
    <mergeCell ref="AA12:AV12"/>
    <mergeCell ref="AA13:AV13"/>
    <mergeCell ref="C18:AV18"/>
    <mergeCell ref="A20:AX20"/>
    <mergeCell ref="F22:AJ22"/>
    <mergeCell ref="AK22:AO22"/>
    <mergeCell ref="F23:AJ23"/>
    <mergeCell ref="AK23:AO23"/>
    <mergeCell ref="V9:X10"/>
    <mergeCell ref="F33:AT33"/>
    <mergeCell ref="F25:AJ25"/>
    <mergeCell ref="AK25:AO25"/>
    <mergeCell ref="F26:AJ26"/>
    <mergeCell ref="AK26:AO26"/>
    <mergeCell ref="F29:AJ29"/>
    <mergeCell ref="AK29:AO29"/>
    <mergeCell ref="F31:AU31"/>
    <mergeCell ref="F28:AJ28"/>
    <mergeCell ref="AK28:AO28"/>
    <mergeCell ref="F27:AJ27"/>
    <mergeCell ref="AK27:AO27"/>
    <mergeCell ref="AZ9:CE10"/>
    <mergeCell ref="A4:AX6"/>
    <mergeCell ref="AL1:AO1"/>
    <mergeCell ref="AP1:AX1"/>
    <mergeCell ref="AZ2:CB3"/>
    <mergeCell ref="AR3:AT3"/>
    <mergeCell ref="AL2:AX2"/>
  </mergeCells>
  <phoneticPr fontId="10"/>
  <dataValidations count="1">
    <dataValidation type="list" allowBlank="1" showInputMessage="1" showErrorMessage="1" sqref="WWD983045:WWG983045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1:Y65541 JR65541:JU65541 TN65541:TQ65541 ADJ65541:ADM65541 ANF65541:ANI65541 AXB65541:AXE65541 BGX65541:BHA65541 BQT65541:BQW65541 CAP65541:CAS65541 CKL65541:CKO65541 CUH65541:CUK65541 DED65541:DEG65541 DNZ65541:DOC65541 DXV65541:DXY65541 EHR65541:EHU65541 ERN65541:ERQ65541 FBJ65541:FBM65541 FLF65541:FLI65541 FVB65541:FVE65541 GEX65541:GFA65541 GOT65541:GOW65541 GYP65541:GYS65541 HIL65541:HIO65541 HSH65541:HSK65541 ICD65541:ICG65541 ILZ65541:IMC65541 IVV65541:IVY65541 JFR65541:JFU65541 JPN65541:JPQ65541 JZJ65541:JZM65541 KJF65541:KJI65541 KTB65541:KTE65541 LCX65541:LDA65541 LMT65541:LMW65541 LWP65541:LWS65541 MGL65541:MGO65541 MQH65541:MQK65541 NAD65541:NAG65541 NJZ65541:NKC65541 NTV65541:NTY65541 ODR65541:ODU65541 ONN65541:ONQ65541 OXJ65541:OXM65541 PHF65541:PHI65541 PRB65541:PRE65541 QAX65541:QBA65541 QKT65541:QKW65541 QUP65541:QUS65541 REL65541:REO65541 ROH65541:ROK65541 RYD65541:RYG65541 SHZ65541:SIC65541 SRV65541:SRY65541 TBR65541:TBU65541 TLN65541:TLQ65541 TVJ65541:TVM65541 UFF65541:UFI65541 UPB65541:UPE65541 UYX65541:UZA65541 VIT65541:VIW65541 VSP65541:VSS65541 WCL65541:WCO65541 WMH65541:WMK65541 WWD65541:WWG65541 V131077:Y131077 JR131077:JU131077 TN131077:TQ131077 ADJ131077:ADM131077 ANF131077:ANI131077 AXB131077:AXE131077 BGX131077:BHA131077 BQT131077:BQW131077 CAP131077:CAS131077 CKL131077:CKO131077 CUH131077:CUK131077 DED131077:DEG131077 DNZ131077:DOC131077 DXV131077:DXY131077 EHR131077:EHU131077 ERN131077:ERQ131077 FBJ131077:FBM131077 FLF131077:FLI131077 FVB131077:FVE131077 GEX131077:GFA131077 GOT131077:GOW131077 GYP131077:GYS131077 HIL131077:HIO131077 HSH131077:HSK131077 ICD131077:ICG131077 ILZ131077:IMC131077 IVV131077:IVY131077 JFR131077:JFU131077 JPN131077:JPQ131077 JZJ131077:JZM131077 KJF131077:KJI131077 KTB131077:KTE131077 LCX131077:LDA131077 LMT131077:LMW131077 LWP131077:LWS131077 MGL131077:MGO131077 MQH131077:MQK131077 NAD131077:NAG131077 NJZ131077:NKC131077 NTV131077:NTY131077 ODR131077:ODU131077 ONN131077:ONQ131077 OXJ131077:OXM131077 PHF131077:PHI131077 PRB131077:PRE131077 QAX131077:QBA131077 QKT131077:QKW131077 QUP131077:QUS131077 REL131077:REO131077 ROH131077:ROK131077 RYD131077:RYG131077 SHZ131077:SIC131077 SRV131077:SRY131077 TBR131077:TBU131077 TLN131077:TLQ131077 TVJ131077:TVM131077 UFF131077:UFI131077 UPB131077:UPE131077 UYX131077:UZA131077 VIT131077:VIW131077 VSP131077:VSS131077 WCL131077:WCO131077 WMH131077:WMK131077 WWD131077:WWG131077 V196613:Y196613 JR196613:JU196613 TN196613:TQ196613 ADJ196613:ADM196613 ANF196613:ANI196613 AXB196613:AXE196613 BGX196613:BHA196613 BQT196613:BQW196613 CAP196613:CAS196613 CKL196613:CKO196613 CUH196613:CUK196613 DED196613:DEG196613 DNZ196613:DOC196613 DXV196613:DXY196613 EHR196613:EHU196613 ERN196613:ERQ196613 FBJ196613:FBM196613 FLF196613:FLI196613 FVB196613:FVE196613 GEX196613:GFA196613 GOT196613:GOW196613 GYP196613:GYS196613 HIL196613:HIO196613 HSH196613:HSK196613 ICD196613:ICG196613 ILZ196613:IMC196613 IVV196613:IVY196613 JFR196613:JFU196613 JPN196613:JPQ196613 JZJ196613:JZM196613 KJF196613:KJI196613 KTB196613:KTE196613 LCX196613:LDA196613 LMT196613:LMW196613 LWP196613:LWS196613 MGL196613:MGO196613 MQH196613:MQK196613 NAD196613:NAG196613 NJZ196613:NKC196613 NTV196613:NTY196613 ODR196613:ODU196613 ONN196613:ONQ196613 OXJ196613:OXM196613 PHF196613:PHI196613 PRB196613:PRE196613 QAX196613:QBA196613 QKT196613:QKW196613 QUP196613:QUS196613 REL196613:REO196613 ROH196613:ROK196613 RYD196613:RYG196613 SHZ196613:SIC196613 SRV196613:SRY196613 TBR196613:TBU196613 TLN196613:TLQ196613 TVJ196613:TVM196613 UFF196613:UFI196613 UPB196613:UPE196613 UYX196613:UZA196613 VIT196613:VIW196613 VSP196613:VSS196613 WCL196613:WCO196613 WMH196613:WMK196613 WWD196613:WWG196613 V262149:Y262149 JR262149:JU262149 TN262149:TQ262149 ADJ262149:ADM262149 ANF262149:ANI262149 AXB262149:AXE262149 BGX262149:BHA262149 BQT262149:BQW262149 CAP262149:CAS262149 CKL262149:CKO262149 CUH262149:CUK262149 DED262149:DEG262149 DNZ262149:DOC262149 DXV262149:DXY262149 EHR262149:EHU262149 ERN262149:ERQ262149 FBJ262149:FBM262149 FLF262149:FLI262149 FVB262149:FVE262149 GEX262149:GFA262149 GOT262149:GOW262149 GYP262149:GYS262149 HIL262149:HIO262149 HSH262149:HSK262149 ICD262149:ICG262149 ILZ262149:IMC262149 IVV262149:IVY262149 JFR262149:JFU262149 JPN262149:JPQ262149 JZJ262149:JZM262149 KJF262149:KJI262149 KTB262149:KTE262149 LCX262149:LDA262149 LMT262149:LMW262149 LWP262149:LWS262149 MGL262149:MGO262149 MQH262149:MQK262149 NAD262149:NAG262149 NJZ262149:NKC262149 NTV262149:NTY262149 ODR262149:ODU262149 ONN262149:ONQ262149 OXJ262149:OXM262149 PHF262149:PHI262149 PRB262149:PRE262149 QAX262149:QBA262149 QKT262149:QKW262149 QUP262149:QUS262149 REL262149:REO262149 ROH262149:ROK262149 RYD262149:RYG262149 SHZ262149:SIC262149 SRV262149:SRY262149 TBR262149:TBU262149 TLN262149:TLQ262149 TVJ262149:TVM262149 UFF262149:UFI262149 UPB262149:UPE262149 UYX262149:UZA262149 VIT262149:VIW262149 VSP262149:VSS262149 WCL262149:WCO262149 WMH262149:WMK262149 WWD262149:WWG262149 V327685:Y327685 JR327685:JU327685 TN327685:TQ327685 ADJ327685:ADM327685 ANF327685:ANI327685 AXB327685:AXE327685 BGX327685:BHA327685 BQT327685:BQW327685 CAP327685:CAS327685 CKL327685:CKO327685 CUH327685:CUK327685 DED327685:DEG327685 DNZ327685:DOC327685 DXV327685:DXY327685 EHR327685:EHU327685 ERN327685:ERQ327685 FBJ327685:FBM327685 FLF327685:FLI327685 FVB327685:FVE327685 GEX327685:GFA327685 GOT327685:GOW327685 GYP327685:GYS327685 HIL327685:HIO327685 HSH327685:HSK327685 ICD327685:ICG327685 ILZ327685:IMC327685 IVV327685:IVY327685 JFR327685:JFU327685 JPN327685:JPQ327685 JZJ327685:JZM327685 KJF327685:KJI327685 KTB327685:KTE327685 LCX327685:LDA327685 LMT327685:LMW327685 LWP327685:LWS327685 MGL327685:MGO327685 MQH327685:MQK327685 NAD327685:NAG327685 NJZ327685:NKC327685 NTV327685:NTY327685 ODR327685:ODU327685 ONN327685:ONQ327685 OXJ327685:OXM327685 PHF327685:PHI327685 PRB327685:PRE327685 QAX327685:QBA327685 QKT327685:QKW327685 QUP327685:QUS327685 REL327685:REO327685 ROH327685:ROK327685 RYD327685:RYG327685 SHZ327685:SIC327685 SRV327685:SRY327685 TBR327685:TBU327685 TLN327685:TLQ327685 TVJ327685:TVM327685 UFF327685:UFI327685 UPB327685:UPE327685 UYX327685:UZA327685 VIT327685:VIW327685 VSP327685:VSS327685 WCL327685:WCO327685 WMH327685:WMK327685 WWD327685:WWG327685 V393221:Y393221 JR393221:JU393221 TN393221:TQ393221 ADJ393221:ADM393221 ANF393221:ANI393221 AXB393221:AXE393221 BGX393221:BHA393221 BQT393221:BQW393221 CAP393221:CAS393221 CKL393221:CKO393221 CUH393221:CUK393221 DED393221:DEG393221 DNZ393221:DOC393221 DXV393221:DXY393221 EHR393221:EHU393221 ERN393221:ERQ393221 FBJ393221:FBM393221 FLF393221:FLI393221 FVB393221:FVE393221 GEX393221:GFA393221 GOT393221:GOW393221 GYP393221:GYS393221 HIL393221:HIO393221 HSH393221:HSK393221 ICD393221:ICG393221 ILZ393221:IMC393221 IVV393221:IVY393221 JFR393221:JFU393221 JPN393221:JPQ393221 JZJ393221:JZM393221 KJF393221:KJI393221 KTB393221:KTE393221 LCX393221:LDA393221 LMT393221:LMW393221 LWP393221:LWS393221 MGL393221:MGO393221 MQH393221:MQK393221 NAD393221:NAG393221 NJZ393221:NKC393221 NTV393221:NTY393221 ODR393221:ODU393221 ONN393221:ONQ393221 OXJ393221:OXM393221 PHF393221:PHI393221 PRB393221:PRE393221 QAX393221:QBA393221 QKT393221:QKW393221 QUP393221:QUS393221 REL393221:REO393221 ROH393221:ROK393221 RYD393221:RYG393221 SHZ393221:SIC393221 SRV393221:SRY393221 TBR393221:TBU393221 TLN393221:TLQ393221 TVJ393221:TVM393221 UFF393221:UFI393221 UPB393221:UPE393221 UYX393221:UZA393221 VIT393221:VIW393221 VSP393221:VSS393221 WCL393221:WCO393221 WMH393221:WMK393221 WWD393221:WWG393221 V458757:Y458757 JR458757:JU458757 TN458757:TQ458757 ADJ458757:ADM458757 ANF458757:ANI458757 AXB458757:AXE458757 BGX458757:BHA458757 BQT458757:BQW458757 CAP458757:CAS458757 CKL458757:CKO458757 CUH458757:CUK458757 DED458757:DEG458757 DNZ458757:DOC458757 DXV458757:DXY458757 EHR458757:EHU458757 ERN458757:ERQ458757 FBJ458757:FBM458757 FLF458757:FLI458757 FVB458757:FVE458757 GEX458757:GFA458757 GOT458757:GOW458757 GYP458757:GYS458757 HIL458757:HIO458757 HSH458757:HSK458757 ICD458757:ICG458757 ILZ458757:IMC458757 IVV458757:IVY458757 JFR458757:JFU458757 JPN458757:JPQ458757 JZJ458757:JZM458757 KJF458757:KJI458757 KTB458757:KTE458757 LCX458757:LDA458757 LMT458757:LMW458757 LWP458757:LWS458757 MGL458757:MGO458757 MQH458757:MQK458757 NAD458757:NAG458757 NJZ458757:NKC458757 NTV458757:NTY458757 ODR458757:ODU458757 ONN458757:ONQ458757 OXJ458757:OXM458757 PHF458757:PHI458757 PRB458757:PRE458757 QAX458757:QBA458757 QKT458757:QKW458757 QUP458757:QUS458757 REL458757:REO458757 ROH458757:ROK458757 RYD458757:RYG458757 SHZ458757:SIC458757 SRV458757:SRY458757 TBR458757:TBU458757 TLN458757:TLQ458757 TVJ458757:TVM458757 UFF458757:UFI458757 UPB458757:UPE458757 UYX458757:UZA458757 VIT458757:VIW458757 VSP458757:VSS458757 WCL458757:WCO458757 WMH458757:WMK458757 WWD458757:WWG458757 V524293:Y524293 JR524293:JU524293 TN524293:TQ524293 ADJ524293:ADM524293 ANF524293:ANI524293 AXB524293:AXE524293 BGX524293:BHA524293 BQT524293:BQW524293 CAP524293:CAS524293 CKL524293:CKO524293 CUH524293:CUK524293 DED524293:DEG524293 DNZ524293:DOC524293 DXV524293:DXY524293 EHR524293:EHU524293 ERN524293:ERQ524293 FBJ524293:FBM524293 FLF524293:FLI524293 FVB524293:FVE524293 GEX524293:GFA524293 GOT524293:GOW524293 GYP524293:GYS524293 HIL524293:HIO524293 HSH524293:HSK524293 ICD524293:ICG524293 ILZ524293:IMC524293 IVV524293:IVY524293 JFR524293:JFU524293 JPN524293:JPQ524293 JZJ524293:JZM524293 KJF524293:KJI524293 KTB524293:KTE524293 LCX524293:LDA524293 LMT524293:LMW524293 LWP524293:LWS524293 MGL524293:MGO524293 MQH524293:MQK524293 NAD524293:NAG524293 NJZ524293:NKC524293 NTV524293:NTY524293 ODR524293:ODU524293 ONN524293:ONQ524293 OXJ524293:OXM524293 PHF524293:PHI524293 PRB524293:PRE524293 QAX524293:QBA524293 QKT524293:QKW524293 QUP524293:QUS524293 REL524293:REO524293 ROH524293:ROK524293 RYD524293:RYG524293 SHZ524293:SIC524293 SRV524293:SRY524293 TBR524293:TBU524293 TLN524293:TLQ524293 TVJ524293:TVM524293 UFF524293:UFI524293 UPB524293:UPE524293 UYX524293:UZA524293 VIT524293:VIW524293 VSP524293:VSS524293 WCL524293:WCO524293 WMH524293:WMK524293 WWD524293:WWG524293 V589829:Y589829 JR589829:JU589829 TN589829:TQ589829 ADJ589829:ADM589829 ANF589829:ANI589829 AXB589829:AXE589829 BGX589829:BHA589829 BQT589829:BQW589829 CAP589829:CAS589829 CKL589829:CKO589829 CUH589829:CUK589829 DED589829:DEG589829 DNZ589829:DOC589829 DXV589829:DXY589829 EHR589829:EHU589829 ERN589829:ERQ589829 FBJ589829:FBM589829 FLF589829:FLI589829 FVB589829:FVE589829 GEX589829:GFA589829 GOT589829:GOW589829 GYP589829:GYS589829 HIL589829:HIO589829 HSH589829:HSK589829 ICD589829:ICG589829 ILZ589829:IMC589829 IVV589829:IVY589829 JFR589829:JFU589829 JPN589829:JPQ589829 JZJ589829:JZM589829 KJF589829:KJI589829 KTB589829:KTE589829 LCX589829:LDA589829 LMT589829:LMW589829 LWP589829:LWS589829 MGL589829:MGO589829 MQH589829:MQK589829 NAD589829:NAG589829 NJZ589829:NKC589829 NTV589829:NTY589829 ODR589829:ODU589829 ONN589829:ONQ589829 OXJ589829:OXM589829 PHF589829:PHI589829 PRB589829:PRE589829 QAX589829:QBA589829 QKT589829:QKW589829 QUP589829:QUS589829 REL589829:REO589829 ROH589829:ROK589829 RYD589829:RYG589829 SHZ589829:SIC589829 SRV589829:SRY589829 TBR589829:TBU589829 TLN589829:TLQ589829 TVJ589829:TVM589829 UFF589829:UFI589829 UPB589829:UPE589829 UYX589829:UZA589829 VIT589829:VIW589829 VSP589829:VSS589829 WCL589829:WCO589829 WMH589829:WMK589829 WWD589829:WWG589829 V655365:Y655365 JR655365:JU655365 TN655365:TQ655365 ADJ655365:ADM655365 ANF655365:ANI655365 AXB655365:AXE655365 BGX655365:BHA655365 BQT655365:BQW655365 CAP655365:CAS655365 CKL655365:CKO655365 CUH655365:CUK655365 DED655365:DEG655365 DNZ655365:DOC655365 DXV655365:DXY655365 EHR655365:EHU655365 ERN655365:ERQ655365 FBJ655365:FBM655365 FLF655365:FLI655365 FVB655365:FVE655365 GEX655365:GFA655365 GOT655365:GOW655365 GYP655365:GYS655365 HIL655365:HIO655365 HSH655365:HSK655365 ICD655365:ICG655365 ILZ655365:IMC655365 IVV655365:IVY655365 JFR655365:JFU655365 JPN655365:JPQ655365 JZJ655365:JZM655365 KJF655365:KJI655365 KTB655365:KTE655365 LCX655365:LDA655365 LMT655365:LMW655365 LWP655365:LWS655365 MGL655365:MGO655365 MQH655365:MQK655365 NAD655365:NAG655365 NJZ655365:NKC655365 NTV655365:NTY655365 ODR655365:ODU655365 ONN655365:ONQ655365 OXJ655365:OXM655365 PHF655365:PHI655365 PRB655365:PRE655365 QAX655365:QBA655365 QKT655365:QKW655365 QUP655365:QUS655365 REL655365:REO655365 ROH655365:ROK655365 RYD655365:RYG655365 SHZ655365:SIC655365 SRV655365:SRY655365 TBR655365:TBU655365 TLN655365:TLQ655365 TVJ655365:TVM655365 UFF655365:UFI655365 UPB655365:UPE655365 UYX655365:UZA655365 VIT655365:VIW655365 VSP655365:VSS655365 WCL655365:WCO655365 WMH655365:WMK655365 WWD655365:WWG655365 V720901:Y720901 JR720901:JU720901 TN720901:TQ720901 ADJ720901:ADM720901 ANF720901:ANI720901 AXB720901:AXE720901 BGX720901:BHA720901 BQT720901:BQW720901 CAP720901:CAS720901 CKL720901:CKO720901 CUH720901:CUK720901 DED720901:DEG720901 DNZ720901:DOC720901 DXV720901:DXY720901 EHR720901:EHU720901 ERN720901:ERQ720901 FBJ720901:FBM720901 FLF720901:FLI720901 FVB720901:FVE720901 GEX720901:GFA720901 GOT720901:GOW720901 GYP720901:GYS720901 HIL720901:HIO720901 HSH720901:HSK720901 ICD720901:ICG720901 ILZ720901:IMC720901 IVV720901:IVY720901 JFR720901:JFU720901 JPN720901:JPQ720901 JZJ720901:JZM720901 KJF720901:KJI720901 KTB720901:KTE720901 LCX720901:LDA720901 LMT720901:LMW720901 LWP720901:LWS720901 MGL720901:MGO720901 MQH720901:MQK720901 NAD720901:NAG720901 NJZ720901:NKC720901 NTV720901:NTY720901 ODR720901:ODU720901 ONN720901:ONQ720901 OXJ720901:OXM720901 PHF720901:PHI720901 PRB720901:PRE720901 QAX720901:QBA720901 QKT720901:QKW720901 QUP720901:QUS720901 REL720901:REO720901 ROH720901:ROK720901 RYD720901:RYG720901 SHZ720901:SIC720901 SRV720901:SRY720901 TBR720901:TBU720901 TLN720901:TLQ720901 TVJ720901:TVM720901 UFF720901:UFI720901 UPB720901:UPE720901 UYX720901:UZA720901 VIT720901:VIW720901 VSP720901:VSS720901 WCL720901:WCO720901 WMH720901:WMK720901 WWD720901:WWG720901 V786437:Y786437 JR786437:JU786437 TN786437:TQ786437 ADJ786437:ADM786437 ANF786437:ANI786437 AXB786437:AXE786437 BGX786437:BHA786437 BQT786437:BQW786437 CAP786437:CAS786437 CKL786437:CKO786437 CUH786437:CUK786437 DED786437:DEG786437 DNZ786437:DOC786437 DXV786437:DXY786437 EHR786437:EHU786437 ERN786437:ERQ786437 FBJ786437:FBM786437 FLF786437:FLI786437 FVB786437:FVE786437 GEX786437:GFA786437 GOT786437:GOW786437 GYP786437:GYS786437 HIL786437:HIO786437 HSH786437:HSK786437 ICD786437:ICG786437 ILZ786437:IMC786437 IVV786437:IVY786437 JFR786437:JFU786437 JPN786437:JPQ786437 JZJ786437:JZM786437 KJF786437:KJI786437 KTB786437:KTE786437 LCX786437:LDA786437 LMT786437:LMW786437 LWP786437:LWS786437 MGL786437:MGO786437 MQH786437:MQK786437 NAD786437:NAG786437 NJZ786437:NKC786437 NTV786437:NTY786437 ODR786437:ODU786437 ONN786437:ONQ786437 OXJ786437:OXM786437 PHF786437:PHI786437 PRB786437:PRE786437 QAX786437:QBA786437 QKT786437:QKW786437 QUP786437:QUS786437 REL786437:REO786437 ROH786437:ROK786437 RYD786437:RYG786437 SHZ786437:SIC786437 SRV786437:SRY786437 TBR786437:TBU786437 TLN786437:TLQ786437 TVJ786437:TVM786437 UFF786437:UFI786437 UPB786437:UPE786437 UYX786437:UZA786437 VIT786437:VIW786437 VSP786437:VSS786437 WCL786437:WCO786437 WMH786437:WMK786437 WWD786437:WWG786437 V851973:Y851973 JR851973:JU851973 TN851973:TQ851973 ADJ851973:ADM851973 ANF851973:ANI851973 AXB851973:AXE851973 BGX851973:BHA851973 BQT851973:BQW851973 CAP851973:CAS851973 CKL851973:CKO851973 CUH851973:CUK851973 DED851973:DEG851973 DNZ851973:DOC851973 DXV851973:DXY851973 EHR851973:EHU851973 ERN851973:ERQ851973 FBJ851973:FBM851973 FLF851973:FLI851973 FVB851973:FVE851973 GEX851973:GFA851973 GOT851973:GOW851973 GYP851973:GYS851973 HIL851973:HIO851973 HSH851973:HSK851973 ICD851973:ICG851973 ILZ851973:IMC851973 IVV851973:IVY851973 JFR851973:JFU851973 JPN851973:JPQ851973 JZJ851973:JZM851973 KJF851973:KJI851973 KTB851973:KTE851973 LCX851973:LDA851973 LMT851973:LMW851973 LWP851973:LWS851973 MGL851973:MGO851973 MQH851973:MQK851973 NAD851973:NAG851973 NJZ851973:NKC851973 NTV851973:NTY851973 ODR851973:ODU851973 ONN851973:ONQ851973 OXJ851973:OXM851973 PHF851973:PHI851973 PRB851973:PRE851973 QAX851973:QBA851973 QKT851973:QKW851973 QUP851973:QUS851973 REL851973:REO851973 ROH851973:ROK851973 RYD851973:RYG851973 SHZ851973:SIC851973 SRV851973:SRY851973 TBR851973:TBU851973 TLN851973:TLQ851973 TVJ851973:TVM851973 UFF851973:UFI851973 UPB851973:UPE851973 UYX851973:UZA851973 VIT851973:VIW851973 VSP851973:VSS851973 WCL851973:WCO851973 WMH851973:WMK851973 WWD851973:WWG851973 V917509:Y917509 JR917509:JU917509 TN917509:TQ917509 ADJ917509:ADM917509 ANF917509:ANI917509 AXB917509:AXE917509 BGX917509:BHA917509 BQT917509:BQW917509 CAP917509:CAS917509 CKL917509:CKO917509 CUH917509:CUK917509 DED917509:DEG917509 DNZ917509:DOC917509 DXV917509:DXY917509 EHR917509:EHU917509 ERN917509:ERQ917509 FBJ917509:FBM917509 FLF917509:FLI917509 FVB917509:FVE917509 GEX917509:GFA917509 GOT917509:GOW917509 GYP917509:GYS917509 HIL917509:HIO917509 HSH917509:HSK917509 ICD917509:ICG917509 ILZ917509:IMC917509 IVV917509:IVY917509 JFR917509:JFU917509 JPN917509:JPQ917509 JZJ917509:JZM917509 KJF917509:KJI917509 KTB917509:KTE917509 LCX917509:LDA917509 LMT917509:LMW917509 LWP917509:LWS917509 MGL917509:MGO917509 MQH917509:MQK917509 NAD917509:NAG917509 NJZ917509:NKC917509 NTV917509:NTY917509 ODR917509:ODU917509 ONN917509:ONQ917509 OXJ917509:OXM917509 PHF917509:PHI917509 PRB917509:PRE917509 QAX917509:QBA917509 QKT917509:QKW917509 QUP917509:QUS917509 REL917509:REO917509 ROH917509:ROK917509 RYD917509:RYG917509 SHZ917509:SIC917509 SRV917509:SRY917509 TBR917509:TBU917509 TLN917509:TLQ917509 TVJ917509:TVM917509 UFF917509:UFI917509 UPB917509:UPE917509 UYX917509:UZA917509 VIT917509:VIW917509 VSP917509:VSS917509 WCL917509:WCO917509 WMH917509:WMK917509 WWD917509:WWG917509 V983045:Y983045 JR983045:JU983045 TN983045:TQ983045 ADJ983045:ADM983045 ANF983045:ANI983045 AXB983045:AXE983045 BGX983045:BHA983045 BQT983045:BQW983045 CAP983045:CAS983045 CKL983045:CKO983045 CUH983045:CUK983045 DED983045:DEG983045 DNZ983045:DOC983045 DXV983045:DXY983045 EHR983045:EHU983045 ERN983045:ERQ983045 FBJ983045:FBM983045 FLF983045:FLI983045 FVB983045:FVE983045 GEX983045:GFA983045 GOT983045:GOW983045 GYP983045:GYS983045 HIL983045:HIO983045 HSH983045:HSK983045 ICD983045:ICG983045 ILZ983045:IMC983045 IVV983045:IVY983045 JFR983045:JFU983045 JPN983045:JPQ983045 JZJ983045:JZM983045 KJF983045:KJI983045 KTB983045:KTE983045 LCX983045:LDA983045 LMT983045:LMW983045 LWP983045:LWS983045 MGL983045:MGO983045 MQH983045:MQK983045 NAD983045:NAG983045 NJZ983045:NKC983045 NTV983045:NTY983045 ODR983045:ODU983045 ONN983045:ONQ983045 OXJ983045:OXM983045 PHF983045:PHI983045 PRB983045:PRE983045 QAX983045:QBA983045 QKT983045:QKW983045 QUP983045:QUS983045 REL983045:REO983045 ROH983045:ROK983045 RYD983045:RYG983045 SHZ983045:SIC983045 SRV983045:SRY983045 TBR983045:TBU983045 TLN983045:TLQ983045 TVJ983045:TVM983045 UFF983045:UFI983045 UPB983045:UPE983045 UYX983045:UZA983045 VIT983045:VIW983045 VSP983045:VSS983045 WCL983045:WCO983045 WMH983045:WMK983045 Y10 V9:X10" xr:uid="{F977926B-B1EE-4191-83BD-41279B2D5618}">
      <formula1>"様,御中"</formula1>
    </dataValidation>
  </dataValidations>
  <printOptions horizontalCentered="1"/>
  <pageMargins left="0.23622047244094491" right="0.23622047244094491" top="0.74803149606299213" bottom="0.74803149606299213" header="0.31496062992125984" footer="0.31496062992125984"/>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B3ED-16CD-4333-8F8D-D8DF4FE81F89}">
  <sheetPr codeName="Sheet8"/>
  <dimension ref="A1:AR49"/>
  <sheetViews>
    <sheetView showGridLines="0" view="pageBreakPreview" zoomScale="85" zoomScaleNormal="100" zoomScaleSheetLayoutView="85" workbookViewId="0">
      <selection sqref="A1:K3"/>
    </sheetView>
  </sheetViews>
  <sheetFormatPr defaultColWidth="9.77734375" defaultRowHeight="13.2"/>
  <cols>
    <col min="1" max="1" width="11.44140625" style="49" customWidth="1"/>
    <col min="2" max="4" width="9.77734375" style="49" customWidth="1"/>
    <col min="5" max="6" width="7.21875" style="49" customWidth="1"/>
    <col min="7" max="7" width="9.77734375" style="49" customWidth="1"/>
    <col min="8" max="8" width="8.77734375" style="49" customWidth="1"/>
    <col min="9" max="9" width="12.21875" style="49" customWidth="1"/>
    <col min="10" max="10" width="12.33203125" style="49" customWidth="1"/>
    <col min="11" max="11" width="10.88671875" style="49" customWidth="1"/>
    <col min="12" max="12" width="3.6640625" style="49" customWidth="1"/>
    <col min="13" max="21" width="9.77734375" style="49"/>
    <col min="22" max="22" width="0" style="49" hidden="1" customWidth="1"/>
    <col min="23" max="16384" width="9.77734375" style="49"/>
  </cols>
  <sheetData>
    <row r="1" spans="1:44" ht="37.200000000000003" customHeight="1"/>
    <row r="2" spans="1:44" s="52" customFormat="1" ht="28.5" customHeight="1">
      <c r="A2" s="45"/>
      <c r="B2" s="45"/>
      <c r="C2" s="106"/>
      <c r="D2" s="106"/>
      <c r="E2" s="106"/>
      <c r="F2" s="106"/>
      <c r="G2" s="106"/>
      <c r="H2" s="106"/>
      <c r="I2" s="106"/>
      <c r="J2" s="107" t="s">
        <v>153</v>
      </c>
      <c r="K2" s="108">
        <f>[2]計算シート!$B$4</f>
        <v>0</v>
      </c>
      <c r="L2" s="109"/>
      <c r="V2" s="52" t="s">
        <v>50</v>
      </c>
    </row>
    <row r="3" spans="1:44" s="52" customFormat="1" ht="26.4" customHeight="1">
      <c r="A3" s="45"/>
      <c r="B3" s="45"/>
      <c r="C3" s="106"/>
      <c r="D3" s="106"/>
      <c r="E3" s="106"/>
      <c r="F3" s="106"/>
      <c r="G3" s="106"/>
      <c r="H3" s="106"/>
      <c r="I3" s="107"/>
      <c r="J3" s="556">
        <f ca="1">TODAY()</f>
        <v>45568</v>
      </c>
      <c r="K3" s="556"/>
      <c r="L3" s="109"/>
      <c r="V3" s="52" t="s">
        <v>243</v>
      </c>
    </row>
    <row r="4" spans="1:44" ht="63" customHeight="1">
      <c r="A4" s="51"/>
      <c r="B4" s="51"/>
      <c r="C4" s="60"/>
      <c r="D4" s="562" t="s">
        <v>30</v>
      </c>
      <c r="E4" s="562"/>
      <c r="F4" s="562"/>
      <c r="G4" s="562"/>
      <c r="H4" s="562"/>
      <c r="I4" s="60"/>
      <c r="J4" s="51"/>
      <c r="K4" s="50"/>
      <c r="L4" s="50"/>
    </row>
    <row r="5" spans="1:44" ht="28.2" customHeight="1">
      <c r="A5" s="63"/>
      <c r="B5" s="74"/>
      <c r="C5" s="74"/>
      <c r="D5" s="74"/>
      <c r="E5" s="74"/>
      <c r="F5" s="61"/>
      <c r="G5" s="61"/>
      <c r="H5" s="61"/>
      <c r="I5" s="64"/>
      <c r="L5" s="50"/>
    </row>
    <row r="6" spans="1:44" ht="48" customHeight="1" thickBot="1">
      <c r="A6" s="63"/>
      <c r="B6" s="563" t="str">
        <f>'【非会員】書籍送付案内 '!$C$8</f>
        <v xml:space="preserve">  </v>
      </c>
      <c r="C6" s="563"/>
      <c r="D6" s="563"/>
      <c r="E6" s="563"/>
      <c r="F6" s="144" t="str">
        <f>'【非会員】書籍送付案内 '!$V$9</f>
        <v>様</v>
      </c>
      <c r="G6" s="61"/>
      <c r="H6" s="61"/>
      <c r="I6" s="64"/>
      <c r="J6" s="62"/>
      <c r="K6" s="62"/>
      <c r="L6" s="50"/>
      <c r="M6" s="543"/>
      <c r="N6" s="543"/>
      <c r="O6" s="543"/>
      <c r="P6" s="543"/>
      <c r="Q6" s="543"/>
      <c r="R6" s="543"/>
      <c r="S6" s="81"/>
      <c r="T6" s="81"/>
      <c r="U6" s="81"/>
      <c r="V6" s="81"/>
      <c r="W6" s="81"/>
      <c r="X6" s="81"/>
      <c r="Y6" s="81"/>
      <c r="Z6" s="81"/>
      <c r="AA6" s="81"/>
      <c r="AB6" s="81"/>
      <c r="AC6" s="81"/>
      <c r="AD6" s="81"/>
      <c r="AE6" s="81"/>
      <c r="AF6" s="81"/>
      <c r="AG6" s="81"/>
      <c r="AH6" s="81"/>
      <c r="AI6" s="81"/>
      <c r="AJ6" s="81"/>
      <c r="AK6" s="81"/>
      <c r="AL6" s="81"/>
      <c r="AM6" s="81"/>
      <c r="AN6" s="81"/>
      <c r="AO6" s="81"/>
      <c r="AP6" s="81"/>
      <c r="AQ6" s="81"/>
      <c r="AR6" s="81"/>
    </row>
    <row r="7" spans="1:44" ht="33.6" customHeight="1">
      <c r="A7" s="63"/>
      <c r="B7" s="92"/>
      <c r="C7" s="92"/>
      <c r="D7" s="92"/>
      <c r="E7" s="92"/>
      <c r="F7" s="65"/>
      <c r="G7" s="61"/>
      <c r="H7" s="61"/>
      <c r="I7" s="64"/>
      <c r="J7" s="62"/>
      <c r="K7" s="62"/>
      <c r="L7" s="50"/>
      <c r="M7" s="93"/>
      <c r="N7" s="93"/>
      <c r="O7" s="93"/>
      <c r="P7" s="93"/>
      <c r="Q7" s="93"/>
      <c r="R7" s="93"/>
      <c r="S7" s="81"/>
      <c r="T7" s="81"/>
      <c r="U7" s="81"/>
      <c r="V7" s="81"/>
      <c r="W7" s="81"/>
      <c r="X7" s="81"/>
      <c r="Y7" s="81"/>
      <c r="Z7" s="81"/>
      <c r="AA7" s="81"/>
      <c r="AB7" s="81"/>
      <c r="AC7" s="81"/>
      <c r="AD7" s="81"/>
      <c r="AE7" s="81"/>
      <c r="AF7" s="81"/>
      <c r="AG7" s="81"/>
      <c r="AH7" s="81"/>
      <c r="AI7" s="81"/>
      <c r="AJ7" s="81"/>
      <c r="AK7" s="81"/>
      <c r="AL7" s="81"/>
      <c r="AM7" s="81"/>
      <c r="AN7" s="81"/>
      <c r="AO7" s="81"/>
      <c r="AP7" s="81"/>
      <c r="AQ7" s="81"/>
      <c r="AR7" s="81"/>
    </row>
    <row r="8" spans="1:44" ht="21" customHeight="1">
      <c r="A8" s="561"/>
      <c r="B8" s="561"/>
      <c r="C8" s="561"/>
      <c r="D8" s="51"/>
      <c r="E8" s="66"/>
      <c r="F8" s="66"/>
      <c r="G8" s="48"/>
      <c r="H8" s="51"/>
      <c r="I8" s="557"/>
      <c r="J8" s="557"/>
      <c r="K8" s="557"/>
      <c r="L8" s="43"/>
    </row>
    <row r="9" spans="1:44" ht="16.2" customHeight="1">
      <c r="A9" s="67"/>
      <c r="B9" s="66"/>
      <c r="C9" s="66"/>
      <c r="D9" s="66"/>
      <c r="E9" s="66"/>
      <c r="F9" s="66"/>
      <c r="G9" s="48"/>
      <c r="H9" s="51"/>
      <c r="I9" s="68"/>
      <c r="J9" s="51"/>
      <c r="K9" s="51"/>
      <c r="L9" s="48"/>
    </row>
    <row r="10" spans="1:44" ht="16.2" customHeight="1">
      <c r="A10" s="67"/>
      <c r="B10" s="66"/>
      <c r="C10" s="66"/>
      <c r="D10" s="66"/>
      <c r="E10" s="66"/>
      <c r="F10" s="66"/>
      <c r="G10" s="48"/>
      <c r="H10" s="51"/>
      <c r="I10" s="69"/>
      <c r="J10" s="51"/>
      <c r="K10" s="69"/>
      <c r="L10" s="51"/>
    </row>
    <row r="11" spans="1:44" ht="16.2" customHeight="1">
      <c r="A11" s="67"/>
      <c r="B11" s="66"/>
      <c r="C11" s="66"/>
      <c r="D11" s="66"/>
      <c r="E11" s="66"/>
      <c r="F11" s="66"/>
      <c r="G11" s="51"/>
      <c r="H11" s="51"/>
      <c r="I11" s="51"/>
      <c r="J11" s="51"/>
      <c r="K11" s="51"/>
      <c r="L11" s="51"/>
    </row>
    <row r="12" spans="1:44" ht="16.2" customHeight="1">
      <c r="A12" s="67"/>
      <c r="B12" s="66"/>
      <c r="C12" s="66"/>
      <c r="D12" s="66"/>
      <c r="E12" s="66"/>
      <c r="F12" s="66"/>
      <c r="G12" s="51"/>
      <c r="H12" s="51"/>
      <c r="I12" s="68"/>
      <c r="J12" s="51"/>
      <c r="K12" s="51"/>
      <c r="L12" s="51"/>
    </row>
    <row r="13" spans="1:44" ht="16.2" customHeight="1">
      <c r="A13" s="51"/>
      <c r="B13" s="51"/>
      <c r="C13" s="51"/>
      <c r="D13" s="51"/>
      <c r="E13" s="51"/>
      <c r="F13" s="51"/>
      <c r="G13" s="51"/>
      <c r="H13" s="51"/>
      <c r="I13" s="560"/>
      <c r="J13" s="560"/>
      <c r="K13" s="51"/>
      <c r="L13" s="51"/>
    </row>
    <row r="14" spans="1:44" ht="40.200000000000003" customHeight="1" thickBot="1">
      <c r="A14" s="47"/>
      <c r="B14" s="47"/>
      <c r="C14" s="47"/>
      <c r="D14" s="47"/>
      <c r="E14" s="47"/>
      <c r="F14" s="47"/>
      <c r="G14" s="47"/>
      <c r="H14" s="47"/>
      <c r="I14" s="47"/>
      <c r="J14" s="46"/>
      <c r="K14" s="47"/>
      <c r="L14" s="51"/>
    </row>
    <row r="15" spans="1:44" ht="32.4" customHeight="1">
      <c r="A15" s="51"/>
      <c r="B15" s="51"/>
      <c r="C15" s="51"/>
      <c r="D15" s="51"/>
      <c r="E15" s="51"/>
      <c r="F15" s="51"/>
      <c r="G15" s="51"/>
      <c r="H15" s="51"/>
      <c r="I15" s="51"/>
      <c r="J15" s="51"/>
      <c r="K15" s="51"/>
      <c r="L15" s="51"/>
    </row>
    <row r="16" spans="1:44" ht="36.6" customHeight="1">
      <c r="A16" s="51"/>
      <c r="B16" s="559" t="s">
        <v>345</v>
      </c>
      <c r="C16" s="559"/>
      <c r="D16" s="559"/>
      <c r="E16" s="559"/>
      <c r="F16" s="559"/>
      <c r="G16" s="559"/>
      <c r="H16" s="559"/>
      <c r="I16" s="559"/>
      <c r="J16" s="559"/>
      <c r="K16" s="51"/>
      <c r="L16" s="51"/>
    </row>
    <row r="17" spans="1:18" ht="15" customHeight="1">
      <c r="A17" s="51"/>
      <c r="B17" s="558" t="s">
        <v>286</v>
      </c>
      <c r="C17" s="558"/>
      <c r="D17" s="558"/>
      <c r="E17" s="558"/>
      <c r="F17" s="558"/>
      <c r="G17" s="558"/>
      <c r="H17" s="558"/>
      <c r="I17" s="558"/>
      <c r="J17" s="558"/>
      <c r="K17" s="51"/>
      <c r="L17" s="51"/>
    </row>
    <row r="18" spans="1:18" ht="39.6" customHeight="1">
      <c r="A18" s="51"/>
      <c r="B18" s="558"/>
      <c r="C18" s="558"/>
      <c r="D18" s="558"/>
      <c r="E18" s="558"/>
      <c r="F18" s="558"/>
      <c r="G18" s="558"/>
      <c r="H18" s="558"/>
      <c r="I18" s="558"/>
      <c r="J18" s="558"/>
      <c r="K18" s="51"/>
      <c r="L18" s="51"/>
    </row>
    <row r="19" spans="1:18" ht="21.6" customHeight="1">
      <c r="A19" s="51"/>
      <c r="B19" s="70"/>
      <c r="C19" s="69"/>
      <c r="D19" s="69"/>
      <c r="E19" s="69"/>
      <c r="F19" s="69"/>
      <c r="G19" s="69"/>
      <c r="H19" s="69"/>
      <c r="I19" s="69"/>
      <c r="J19" s="71" t="s">
        <v>31</v>
      </c>
      <c r="K19" s="51"/>
      <c r="L19" s="51"/>
    </row>
    <row r="20" spans="1:18" ht="21.6" customHeight="1">
      <c r="A20" s="51"/>
      <c r="B20" s="70"/>
      <c r="C20" s="69"/>
      <c r="D20" s="69"/>
      <c r="E20" s="69"/>
      <c r="F20" s="69"/>
      <c r="G20" s="69"/>
      <c r="H20" s="69"/>
      <c r="I20" s="69"/>
      <c r="J20" s="69"/>
      <c r="K20" s="51"/>
      <c r="L20" s="51"/>
    </row>
    <row r="21" spans="1:18" ht="21.6" customHeight="1">
      <c r="A21" s="69"/>
      <c r="B21" s="69"/>
      <c r="C21" s="69"/>
      <c r="D21" s="69"/>
      <c r="E21" s="69"/>
      <c r="F21" s="72" t="s">
        <v>32</v>
      </c>
      <c r="G21" s="69"/>
      <c r="H21" s="69"/>
      <c r="I21" s="51"/>
      <c r="J21" s="51"/>
      <c r="K21" s="51"/>
      <c r="L21" s="51"/>
    </row>
    <row r="22" spans="1:18" ht="21.6" customHeight="1">
      <c r="A22" s="69"/>
      <c r="B22" s="69"/>
      <c r="C22" s="69"/>
      <c r="D22" s="69"/>
      <c r="E22" s="69"/>
      <c r="F22" s="73"/>
      <c r="G22" s="69"/>
      <c r="H22" s="69"/>
      <c r="I22" s="51"/>
      <c r="J22" s="51"/>
      <c r="K22" s="51"/>
      <c r="L22" s="51"/>
    </row>
    <row r="23" spans="1:18" ht="26.25" customHeight="1">
      <c r="A23" s="69"/>
      <c r="B23" s="69"/>
      <c r="C23" s="69"/>
      <c r="D23" s="69"/>
      <c r="E23" s="69"/>
      <c r="F23" s="51"/>
      <c r="G23" s="51"/>
      <c r="H23" s="51"/>
      <c r="I23" s="51"/>
      <c r="J23" s="51"/>
      <c r="K23" s="51"/>
      <c r="L23" s="51"/>
    </row>
    <row r="24" spans="1:18" s="59" customFormat="1" ht="26.25" customHeight="1">
      <c r="A24" s="74"/>
      <c r="B24" s="74"/>
      <c r="C24" s="74"/>
      <c r="D24" s="75" t="s">
        <v>314</v>
      </c>
      <c r="E24" s="75"/>
      <c r="F24" s="76"/>
      <c r="G24" s="75"/>
      <c r="H24" s="75" t="s">
        <v>313</v>
      </c>
      <c r="I24" s="75"/>
      <c r="J24" s="58"/>
      <c r="K24" s="58"/>
      <c r="L24" s="58"/>
    </row>
    <row r="25" spans="1:18" s="59" customFormat="1" ht="26.25" customHeight="1">
      <c r="A25" s="74"/>
      <c r="B25" s="74"/>
      <c r="C25" s="74"/>
      <c r="D25" s="63"/>
      <c r="E25" s="74"/>
      <c r="F25" s="55"/>
      <c r="G25" s="58"/>
      <c r="H25" s="77"/>
      <c r="I25" s="58"/>
      <c r="J25" s="58"/>
      <c r="K25" s="58"/>
      <c r="L25" s="58"/>
      <c r="M25" s="543" t="s">
        <v>293</v>
      </c>
      <c r="N25" s="543"/>
      <c r="O25" s="543"/>
      <c r="P25" s="543"/>
      <c r="Q25" s="543"/>
      <c r="R25" s="543"/>
    </row>
    <row r="26" spans="1:18" s="59" customFormat="1" ht="25.8" customHeight="1">
      <c r="A26" s="74"/>
      <c r="B26" s="74"/>
      <c r="C26" s="74"/>
      <c r="D26" s="75"/>
      <c r="E26" s="75"/>
      <c r="F26" s="76"/>
      <c r="G26" s="75"/>
      <c r="H26" s="79"/>
      <c r="I26" s="58"/>
      <c r="J26" s="79" t="s">
        <v>33</v>
      </c>
      <c r="K26" s="58"/>
      <c r="L26" s="58"/>
    </row>
    <row r="27" spans="1:18" ht="26.25" customHeight="1">
      <c r="A27" s="45"/>
      <c r="B27" s="45"/>
      <c r="C27" s="45"/>
      <c r="D27" s="45"/>
      <c r="E27" s="45"/>
      <c r="F27" s="78"/>
      <c r="G27" s="78"/>
      <c r="H27" s="78"/>
      <c r="I27" s="78"/>
      <c r="J27" s="78"/>
      <c r="K27" s="51"/>
      <c r="L27" s="51"/>
    </row>
    <row r="28" spans="1:18" ht="26.25" customHeight="1">
      <c r="A28" s="45"/>
      <c r="B28" s="45"/>
      <c r="C28" s="45"/>
      <c r="D28" s="45"/>
      <c r="E28" s="45"/>
      <c r="F28" s="51"/>
      <c r="G28" s="51"/>
      <c r="H28" s="51"/>
      <c r="I28" s="69"/>
      <c r="J28" s="78"/>
      <c r="K28" s="51"/>
      <c r="L28" s="51"/>
    </row>
    <row r="29" spans="1:18" ht="26.25" customHeight="1">
      <c r="A29" s="45"/>
      <c r="B29" s="45"/>
      <c r="C29" s="45"/>
      <c r="D29" s="45"/>
      <c r="E29" s="45"/>
      <c r="F29" s="51"/>
      <c r="G29" s="51"/>
      <c r="H29" s="51"/>
      <c r="I29" s="71"/>
      <c r="J29" s="79"/>
      <c r="K29" s="51"/>
      <c r="L29" s="45"/>
    </row>
    <row r="30" spans="1:18" ht="26.25" customHeight="1">
      <c r="A30" s="52"/>
      <c r="B30" s="52"/>
      <c r="C30" s="52"/>
      <c r="D30" s="52"/>
      <c r="E30" s="52"/>
      <c r="I30" s="52"/>
      <c r="J30" s="52"/>
      <c r="K30" s="52"/>
      <c r="L30" s="52"/>
    </row>
    <row r="31" spans="1:18" ht="26.25" customHeight="1">
      <c r="A31" s="52"/>
      <c r="B31" s="52"/>
      <c r="C31" s="52"/>
      <c r="D31" s="52"/>
      <c r="E31" s="52"/>
      <c r="I31" s="52"/>
      <c r="J31" s="52"/>
      <c r="K31" s="52"/>
      <c r="L31" s="52"/>
    </row>
    <row r="32" spans="1:18" ht="26.25" customHeight="1">
      <c r="A32" s="52"/>
      <c r="B32" s="52"/>
      <c r="J32" s="52"/>
      <c r="K32" s="52"/>
      <c r="L32" s="52"/>
    </row>
    <row r="33" spans="1:12" ht="26.25" customHeight="1">
      <c r="A33" s="52"/>
      <c r="B33" s="52"/>
      <c r="C33" s="52"/>
      <c r="D33" s="52"/>
      <c r="E33" s="52"/>
      <c r="J33" s="52"/>
      <c r="K33" s="52"/>
      <c r="L33" s="52"/>
    </row>
    <row r="34" spans="1:12" ht="26.25" customHeight="1">
      <c r="A34" s="52"/>
      <c r="B34" s="52"/>
      <c r="C34" s="52"/>
      <c r="D34" s="52"/>
      <c r="E34" s="52"/>
      <c r="J34" s="52"/>
      <c r="K34" s="52"/>
      <c r="L34" s="52"/>
    </row>
    <row r="35" spans="1:12" ht="26.25" customHeight="1">
      <c r="A35" s="52"/>
      <c r="B35" s="52"/>
      <c r="C35" s="52"/>
      <c r="D35" s="52"/>
      <c r="E35" s="52"/>
      <c r="J35" s="52"/>
      <c r="K35" s="52"/>
      <c r="L35" s="52"/>
    </row>
    <row r="36" spans="1:12" ht="26.25" customHeight="1">
      <c r="A36" s="52"/>
      <c r="B36" s="52"/>
      <c r="C36" s="52"/>
      <c r="D36" s="52"/>
      <c r="E36" s="52"/>
      <c r="J36" s="52"/>
      <c r="K36" s="52"/>
      <c r="L36" s="52"/>
    </row>
    <row r="37" spans="1:12" ht="26.25" customHeight="1">
      <c r="A37" s="52"/>
      <c r="B37" s="52"/>
      <c r="C37" s="52"/>
      <c r="D37" s="52"/>
      <c r="E37" s="52"/>
      <c r="J37" s="52"/>
      <c r="K37" s="52"/>
      <c r="L37" s="52"/>
    </row>
    <row r="38" spans="1:12" ht="26.25" customHeight="1">
      <c r="A38" s="52"/>
      <c r="B38" s="52"/>
      <c r="C38" s="52"/>
      <c r="D38" s="52"/>
      <c r="E38" s="52"/>
      <c r="F38" s="52"/>
      <c r="G38" s="52"/>
      <c r="H38" s="52"/>
      <c r="I38" s="52"/>
      <c r="J38" s="52"/>
      <c r="K38" s="52"/>
      <c r="L38" s="52"/>
    </row>
    <row r="39" spans="1:12" ht="26.25" customHeight="1">
      <c r="A39" s="52"/>
      <c r="B39" s="52"/>
      <c r="C39" s="52"/>
      <c r="D39" s="52"/>
      <c r="E39" s="52"/>
      <c r="F39" s="52"/>
      <c r="G39" s="52"/>
      <c r="H39" s="52"/>
      <c r="I39" s="52"/>
      <c r="J39" s="52"/>
      <c r="K39" s="52"/>
      <c r="L39" s="52"/>
    </row>
    <row r="40" spans="1:12" ht="26.25" customHeight="1">
      <c r="A40" s="52"/>
      <c r="B40" s="52"/>
      <c r="C40" s="52"/>
      <c r="D40" s="52"/>
      <c r="E40" s="52"/>
      <c r="F40" s="52"/>
      <c r="G40" s="52"/>
      <c r="H40" s="52"/>
      <c r="I40" s="52"/>
      <c r="J40" s="52"/>
      <c r="K40" s="52"/>
      <c r="L40" s="52"/>
    </row>
    <row r="41" spans="1:12" ht="26.25" customHeight="1">
      <c r="A41" s="52"/>
      <c r="B41" s="52"/>
      <c r="C41" s="52"/>
      <c r="D41" s="52"/>
      <c r="E41" s="52"/>
      <c r="F41" s="52"/>
      <c r="G41" s="52"/>
      <c r="H41" s="52"/>
      <c r="I41" s="52"/>
      <c r="J41" s="52"/>
      <c r="K41" s="52"/>
      <c r="L41" s="52"/>
    </row>
    <row r="42" spans="1:12" ht="26.25" customHeight="1">
      <c r="A42" s="52"/>
      <c r="B42" s="52"/>
      <c r="C42" s="52"/>
      <c r="D42" s="52"/>
      <c r="E42" s="52"/>
      <c r="F42" s="52"/>
      <c r="G42" s="52"/>
      <c r="H42" s="52"/>
      <c r="I42" s="52"/>
      <c r="J42" s="52"/>
      <c r="K42" s="52"/>
      <c r="L42" s="52"/>
    </row>
    <row r="43" spans="1:12" ht="26.25" customHeight="1">
      <c r="A43" s="52"/>
      <c r="B43" s="52"/>
      <c r="C43" s="52"/>
      <c r="D43" s="52"/>
      <c r="E43" s="52"/>
      <c r="F43" s="52"/>
      <c r="G43" s="52"/>
      <c r="H43" s="52"/>
      <c r="I43" s="52"/>
      <c r="J43" s="52"/>
      <c r="K43" s="52"/>
      <c r="L43" s="52"/>
    </row>
    <row r="44" spans="1:12" ht="26.25" customHeight="1">
      <c r="A44" s="52"/>
      <c r="B44" s="52"/>
      <c r="C44" s="52"/>
      <c r="D44" s="52"/>
      <c r="E44" s="52"/>
      <c r="F44" s="52"/>
      <c r="G44" s="52"/>
      <c r="H44" s="52"/>
      <c r="I44" s="52"/>
      <c r="J44" s="52"/>
      <c r="K44" s="52"/>
      <c r="L44" s="52"/>
    </row>
    <row r="45" spans="1:12" ht="26.25" customHeight="1">
      <c r="A45" s="52"/>
      <c r="B45" s="52"/>
      <c r="C45" s="52"/>
      <c r="D45" s="52"/>
      <c r="E45" s="52"/>
      <c r="F45" s="52"/>
      <c r="G45" s="52"/>
      <c r="H45" s="52"/>
      <c r="I45" s="52"/>
      <c r="J45" s="52"/>
      <c r="K45" s="52"/>
      <c r="L45" s="52"/>
    </row>
    <row r="46" spans="1:12" ht="16.2">
      <c r="A46" s="52"/>
      <c r="B46" s="52"/>
      <c r="C46" s="52"/>
      <c r="D46" s="52"/>
      <c r="E46" s="52"/>
      <c r="F46" s="52"/>
      <c r="G46" s="52"/>
      <c r="H46" s="52"/>
      <c r="I46" s="52"/>
      <c r="J46" s="53"/>
      <c r="K46" s="53"/>
      <c r="L46" s="53"/>
    </row>
    <row r="47" spans="1:12" ht="16.2">
      <c r="A47" s="53"/>
      <c r="B47" s="53"/>
      <c r="C47" s="53"/>
      <c r="D47" s="53"/>
      <c r="E47" s="53"/>
      <c r="F47" s="53"/>
      <c r="G47" s="53"/>
      <c r="H47" s="53"/>
      <c r="I47" s="53"/>
      <c r="J47" s="53"/>
      <c r="K47" s="53"/>
      <c r="L47" s="53"/>
    </row>
    <row r="48" spans="1:12" ht="16.2">
      <c r="A48" s="53"/>
      <c r="B48" s="53"/>
      <c r="C48" s="53"/>
      <c r="D48" s="53"/>
      <c r="E48" s="53"/>
      <c r="F48" s="53"/>
      <c r="G48" s="53"/>
      <c r="H48" s="53"/>
      <c r="I48" s="53"/>
      <c r="J48" s="53"/>
      <c r="K48" s="53"/>
      <c r="L48" s="53"/>
    </row>
    <row r="49" spans="1:9" ht="16.2">
      <c r="A49" s="53"/>
      <c r="B49" s="53"/>
      <c r="C49" s="53"/>
      <c r="D49" s="53"/>
      <c r="E49" s="53"/>
      <c r="F49" s="53"/>
      <c r="G49" s="53"/>
      <c r="H49" s="53"/>
      <c r="I49" s="53"/>
    </row>
  </sheetData>
  <mergeCells count="10">
    <mergeCell ref="M25:R25"/>
    <mergeCell ref="J3:K3"/>
    <mergeCell ref="I8:K8"/>
    <mergeCell ref="B17:J18"/>
    <mergeCell ref="B16:J16"/>
    <mergeCell ref="I13:J13"/>
    <mergeCell ref="A8:C8"/>
    <mergeCell ref="D4:H4"/>
    <mergeCell ref="M6:R6"/>
    <mergeCell ref="B6:E6"/>
  </mergeCells>
  <phoneticPr fontId="10"/>
  <printOptions horizontalCentered="1"/>
  <pageMargins left="0.23622047244094491" right="0.23622047244094491" top="0.74803149606299213" bottom="0.74803149606299213" header="0.31496062992125984" footer="0.31496062992125984"/>
  <pageSetup paperSize="9" scale="7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587681-A1B7-4D12-9410-279F2B25290C}">
  <ds:schemaRefs>
    <ds:schemaRef ds:uri="http://purl.org/dc/terms/"/>
    <ds:schemaRef ds:uri="http://schemas.microsoft.com/office/infopath/2007/PartnerControls"/>
    <ds:schemaRef ds:uri="http://schemas.microsoft.com/office/2006/documentManagement/types"/>
    <ds:schemaRef ds:uri="862137e7-8d7c-4855-b122-2ef27e0b566d"/>
    <ds:schemaRef ds:uri="http://www.w3.org/XML/1998/namespace"/>
    <ds:schemaRef ds:uri="http://purl.org/dc/dcmitype/"/>
    <ds:schemaRef ds:uri="http://schemas.microsoft.com/office/2006/metadata/properti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463DF316-11E6-481B-9972-64C22A2F886E}">
  <ds:schemaRefs>
    <ds:schemaRef ds:uri="http://schemas.microsoft.com/DataMashup"/>
  </ds:schemaRefs>
</ds:datastoreItem>
</file>

<file path=customXml/itemProps3.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55450A2-9468-49B0-B9A1-E244AE64FE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非会員用申込書</vt:lpstr>
      <vt:lpstr>計算シート</vt:lpstr>
      <vt:lpstr>請求書</vt:lpstr>
      <vt:lpstr>見積書</vt:lpstr>
      <vt:lpstr>納品書</vt:lpstr>
      <vt:lpstr>領収書</vt:lpstr>
      <vt:lpstr>【非会員】書籍送付案内 </vt:lpstr>
      <vt:lpstr>その他送付</vt:lpstr>
      <vt:lpstr>'【非会員】書籍送付案内 '!Print_Area</vt:lpstr>
      <vt:lpstr>その他送付!Print_Area</vt:lpstr>
      <vt:lpstr>計算シート!Print_Area</vt:lpstr>
      <vt:lpstr>見積書!Print_Area</vt:lpstr>
      <vt:lpstr>請求書!Print_Area</vt:lpstr>
      <vt:lpstr>納品書!Print_Area</vt:lpstr>
      <vt:lpstr>非会員用申込書!Print_Area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広報04</cp:lastModifiedBy>
  <cp:lastPrinted>2024-07-18T06:12:02Z</cp:lastPrinted>
  <dcterms:created xsi:type="dcterms:W3CDTF">2010-06-16T07:20:35Z</dcterms:created>
  <dcterms:modified xsi:type="dcterms:W3CDTF">2024-10-03T01:11:42Z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