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192.168.1.241\d\2_広報・研修部\◆森・石井フォルダ\◆広報間借り_期間限定\森作成の申込書\"/>
    </mc:Choice>
  </mc:AlternateContent>
  <xr:revisionPtr revIDLastSave="0" documentId="13_ncr:1_{46BD3C9F-9971-4E12-B582-F79AD187432A}" xr6:coauthVersionLast="47" xr6:coauthVersionMax="47" xr10:uidLastSave="{00000000-0000-0000-0000-000000000000}"/>
  <bookViews>
    <workbookView xWindow="-108" yWindow="-108" windowWidth="23256" windowHeight="12456" xr2:uid="{00000000-000D-0000-FFFF-FFFF00000000}"/>
  </bookViews>
  <sheets>
    <sheet name="会員用申込書" sheetId="34" r:id="rId1"/>
    <sheet name="計算シート" sheetId="16" state="hidden" r:id="rId2"/>
    <sheet name="請求書" sheetId="27" state="hidden" r:id="rId3"/>
    <sheet name="見積書" sheetId="28" state="hidden" r:id="rId4"/>
    <sheet name="納品書" sheetId="29" state="hidden" r:id="rId5"/>
    <sheet name="領収書" sheetId="30" state="hidden" r:id="rId6"/>
    <sheet name="【会員】書籍送付案内" sheetId="32" state="hidden" r:id="rId7"/>
    <sheet name="その他送付" sheetId="35" state="hidden" r:id="rId8"/>
  </sheets>
  <definedNames>
    <definedName name="_xlnm._FilterDatabase" localSheetId="1" hidden="1">計算シート!$A$6:$EB$54</definedName>
    <definedName name="_xlnm.Print_Area" localSheetId="6">【会員】書籍送付案内!$A$1:$AX$38</definedName>
    <definedName name="_xlnm.Print_Area" localSheetId="7">その他送付!$A$1:$K$32</definedName>
    <definedName name="_xlnm.Print_Area" localSheetId="0">会員用申込書!$A$1:$K$60</definedName>
    <definedName name="_xlnm.Print_Area" localSheetId="1">計算シート!$A$1:$N$55</definedName>
    <definedName name="_xlnm.Print_Area" localSheetId="3">見積書!$A$1:$AX$37</definedName>
    <definedName name="_xlnm.Print_Area" localSheetId="2">請求書!$A$1:$AX$43</definedName>
    <definedName name="_xlnm.Print_Area" localSheetId="4">納品書!$A$1:$AX$37</definedName>
    <definedName name="_xlnm.Print_Area" localSheetId="5">領収書!$A$1:$AX$37</definedName>
    <definedName name="書籍" localSheetId="7">#REF!</definedName>
    <definedName name="書籍" localSheetId="1">#REF!</definedName>
    <definedName name="書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16" l="1"/>
  <c r="H42" i="16"/>
  <c r="H43" i="16"/>
  <c r="H26" i="16"/>
  <c r="H27" i="16"/>
  <c r="H28" i="16"/>
  <c r="H29" i="16"/>
  <c r="H30" i="16"/>
  <c r="H31" i="16"/>
  <c r="H32" i="16"/>
  <c r="H33" i="16"/>
  <c r="H34" i="16"/>
  <c r="H35" i="16"/>
  <c r="H36" i="16"/>
  <c r="H25" i="16"/>
  <c r="H8" i="16"/>
  <c r="H9" i="16"/>
  <c r="H10" i="16"/>
  <c r="H11" i="16"/>
  <c r="H12" i="16"/>
  <c r="H13" i="16"/>
  <c r="H14" i="16"/>
  <c r="H15" i="16"/>
  <c r="H16" i="16"/>
  <c r="H17" i="16"/>
  <c r="H18" i="16"/>
  <c r="H19" i="16"/>
  <c r="H20" i="16"/>
  <c r="H21" i="16"/>
  <c r="H22" i="16"/>
  <c r="I54" i="16"/>
  <c r="C50" i="16"/>
  <c r="D49" i="16"/>
  <c r="C54" i="16"/>
  <c r="K2" i="35"/>
  <c r="AP1" i="32"/>
  <c r="J3" i="35"/>
  <c r="E60" i="16" l="1"/>
  <c r="BH60" i="16" l="1"/>
  <c r="BG60" i="16"/>
  <c r="B60" i="16"/>
  <c r="C55" i="16"/>
  <c r="K60" i="16"/>
  <c r="AM60" i="16" l="1"/>
  <c r="AO60" i="16"/>
  <c r="H44" i="16"/>
  <c r="AQ60" i="16" s="1"/>
  <c r="AK60" i="16"/>
  <c r="BF60" i="16"/>
  <c r="AU60" i="16"/>
  <c r="AV60" i="16"/>
  <c r="AW60" i="16"/>
  <c r="AX60" i="16"/>
  <c r="AY60" i="16"/>
  <c r="AZ60" i="16"/>
  <c r="BA60" i="16"/>
  <c r="BB60" i="16"/>
  <c r="BC60" i="16"/>
  <c r="BD60" i="16"/>
  <c r="BE60" i="16"/>
  <c r="H24" i="16"/>
  <c r="AT60" i="16" s="1"/>
  <c r="AJ60" i="16"/>
  <c r="J60" i="16"/>
  <c r="M41" i="27"/>
  <c r="V9" i="32"/>
  <c r="V9" i="30"/>
  <c r="V9" i="29"/>
  <c r="V9" i="28"/>
  <c r="G39" i="16"/>
  <c r="G38" i="16"/>
  <c r="R60" i="16"/>
  <c r="T60" i="16"/>
  <c r="U60" i="16"/>
  <c r="Y60" i="16"/>
  <c r="V60" i="16"/>
  <c r="Z60" i="16"/>
  <c r="AA60" i="16"/>
  <c r="AD60" i="16"/>
  <c r="AE60" i="16"/>
  <c r="AF60" i="16"/>
  <c r="AG60" i="16"/>
  <c r="AH60" i="16"/>
  <c r="AI60" i="16"/>
  <c r="H7" i="16"/>
  <c r="AB60" i="16" s="1"/>
  <c r="X60" i="16" l="1"/>
  <c r="U7" i="16" a="1"/>
  <c r="N30" i="16"/>
  <c r="AL2" i="32"/>
  <c r="AL2" i="30"/>
  <c r="AL2" i="29"/>
  <c r="AL2" i="28"/>
  <c r="H60" i="16"/>
  <c r="U7" i="16" l="1"/>
  <c r="C23" i="27"/>
  <c r="H5" i="16"/>
  <c r="A68" i="16" l="1"/>
  <c r="E68" i="16"/>
  <c r="C28" i="27" l="1"/>
  <c r="AH28" i="27"/>
  <c r="AM28" i="27"/>
  <c r="AK29" i="32" s="1"/>
  <c r="AM27" i="27"/>
  <c r="AK28" i="32" s="1"/>
  <c r="C27" i="27"/>
  <c r="F28" i="32" s="1"/>
  <c r="AH27" i="27"/>
  <c r="AM26" i="27"/>
  <c r="AK27" i="32" s="1"/>
  <c r="AH26" i="27"/>
  <c r="C26" i="27"/>
  <c r="F27" i="32" s="1"/>
  <c r="C25" i="27"/>
  <c r="F26" i="32" s="1"/>
  <c r="AH25" i="27"/>
  <c r="AM25" i="27"/>
  <c r="AK26" i="32" s="1"/>
  <c r="C24" i="27"/>
  <c r="F25" i="32" s="1"/>
  <c r="AM24" i="27"/>
  <c r="AK25" i="32" s="1"/>
  <c r="AH24" i="27"/>
  <c r="AH22" i="27"/>
  <c r="AM23" i="27"/>
  <c r="AH23" i="27"/>
  <c r="AM22" i="27"/>
  <c r="C22" i="27"/>
  <c r="F23" i="32" s="1"/>
  <c r="I52" i="16"/>
  <c r="P68" i="16" s="1"/>
  <c r="O60" i="16"/>
  <c r="C53" i="16"/>
  <c r="P60" i="16" s="1"/>
  <c r="C51" i="16"/>
  <c r="N68" i="16" s="1"/>
  <c r="D52" i="16"/>
  <c r="O68" i="16" s="1"/>
  <c r="N60" i="16"/>
  <c r="F29" i="29" l="1"/>
  <c r="F29" i="30"/>
  <c r="F29" i="32"/>
  <c r="M60" i="16"/>
  <c r="C64" i="16"/>
  <c r="AR26" i="27"/>
  <c r="AR26" i="30" s="1"/>
  <c r="AR27" i="27"/>
  <c r="AR27" i="29" s="1"/>
  <c r="AR28" i="27"/>
  <c r="AR28" i="28" s="1"/>
  <c r="AR25" i="27"/>
  <c r="AR25" i="29" s="1"/>
  <c r="AR24" i="27"/>
  <c r="AR24" i="28" s="1"/>
  <c r="AR23" i="27"/>
  <c r="AR23" i="28" s="1"/>
  <c r="AH22" i="30"/>
  <c r="AR22" i="27"/>
  <c r="AR22" i="30" s="1"/>
  <c r="Q60" i="16"/>
  <c r="L68" i="16"/>
  <c r="L60" i="16"/>
  <c r="AH28" i="28"/>
  <c r="AH28" i="30"/>
  <c r="AH28" i="29"/>
  <c r="AM28" i="28"/>
  <c r="AM28" i="30"/>
  <c r="AM28" i="29"/>
  <c r="C28" i="28"/>
  <c r="C28" i="29"/>
  <c r="C28" i="30"/>
  <c r="AH27" i="28"/>
  <c r="AH27" i="30"/>
  <c r="AH27" i="29"/>
  <c r="C27" i="28"/>
  <c r="C27" i="30"/>
  <c r="C27" i="29"/>
  <c r="AM27" i="28"/>
  <c r="AM27" i="30"/>
  <c r="AM27" i="29"/>
  <c r="C26" i="28"/>
  <c r="C26" i="29"/>
  <c r="C26" i="30"/>
  <c r="AM26" i="28"/>
  <c r="AM26" i="29"/>
  <c r="AM26" i="30"/>
  <c r="AH22" i="29"/>
  <c r="AH22" i="28"/>
  <c r="AH26" i="30"/>
  <c r="AH26" i="28"/>
  <c r="AH26" i="29"/>
  <c r="AH25" i="30"/>
  <c r="AH25" i="28"/>
  <c r="AH25" i="29"/>
  <c r="C25" i="29"/>
  <c r="C25" i="30"/>
  <c r="C25" i="28"/>
  <c r="AM25" i="29"/>
  <c r="AM25" i="28"/>
  <c r="AM25" i="30"/>
  <c r="AH24" i="30"/>
  <c r="AH24" i="28"/>
  <c r="AH24" i="29"/>
  <c r="AM24" i="28"/>
  <c r="AM24" i="29"/>
  <c r="AM24" i="30"/>
  <c r="C24" i="30"/>
  <c r="C24" i="28"/>
  <c r="C24" i="29"/>
  <c r="AH23" i="30"/>
  <c r="AH23" i="29"/>
  <c r="AH23" i="28"/>
  <c r="C23" i="28"/>
  <c r="C23" i="29"/>
  <c r="F24" i="32"/>
  <c r="C23" i="30"/>
  <c r="AM23" i="28"/>
  <c r="AM23" i="30"/>
  <c r="AM23" i="29"/>
  <c r="AK24" i="32"/>
  <c r="AM22" i="30"/>
  <c r="AM22" i="29"/>
  <c r="AM22" i="28"/>
  <c r="AK23" i="32"/>
  <c r="C22" i="29"/>
  <c r="C22" i="30"/>
  <c r="C22" i="28"/>
  <c r="K68" i="16"/>
  <c r="D64" i="16"/>
  <c r="B64" i="16"/>
  <c r="E64" i="16"/>
  <c r="I68" i="16"/>
  <c r="R40" i="16"/>
  <c r="Q40" i="16"/>
  <c r="P40" i="16"/>
  <c r="R23" i="16"/>
  <c r="Q23" i="16"/>
  <c r="P23" i="16"/>
  <c r="S8" i="16"/>
  <c r="S9" i="16"/>
  <c r="S10" i="16"/>
  <c r="S11" i="16"/>
  <c r="S12" i="16"/>
  <c r="S13" i="16"/>
  <c r="S14" i="16"/>
  <c r="S15" i="16"/>
  <c r="S16" i="16"/>
  <c r="S17" i="16"/>
  <c r="S18" i="16"/>
  <c r="S19" i="16"/>
  <c r="S20" i="16"/>
  <c r="S21" i="16"/>
  <c r="S22" i="16"/>
  <c r="S41" i="16"/>
  <c r="S42" i="16"/>
  <c r="S43" i="16"/>
  <c r="S44" i="16"/>
  <c r="Q8" i="16"/>
  <c r="Q9" i="16"/>
  <c r="Q10" i="16"/>
  <c r="Q11" i="16"/>
  <c r="Q12" i="16"/>
  <c r="Q13" i="16"/>
  <c r="Q14" i="16"/>
  <c r="Q15" i="16"/>
  <c r="Q16" i="16"/>
  <c r="Q17" i="16"/>
  <c r="Q18" i="16"/>
  <c r="Q19" i="16"/>
  <c r="Q20" i="16"/>
  <c r="Q21" i="16"/>
  <c r="Q22" i="16"/>
  <c r="Q41" i="16"/>
  <c r="Q42" i="16"/>
  <c r="Q43" i="16"/>
  <c r="Q44" i="16"/>
  <c r="N23" i="16"/>
  <c r="N40" i="16"/>
  <c r="N37" i="16"/>
  <c r="N8" i="16"/>
  <c r="N9" i="16"/>
  <c r="N10" i="16"/>
  <c r="N11" i="16"/>
  <c r="N12" i="16"/>
  <c r="N13" i="16"/>
  <c r="N14" i="16"/>
  <c r="N15" i="16"/>
  <c r="N16" i="16"/>
  <c r="N17" i="16"/>
  <c r="N18" i="16"/>
  <c r="N19" i="16"/>
  <c r="N20" i="16"/>
  <c r="N21" i="16"/>
  <c r="N22" i="16"/>
  <c r="N26" i="16"/>
  <c r="N27" i="16"/>
  <c r="N28" i="16"/>
  <c r="N29" i="16"/>
  <c r="N31" i="16"/>
  <c r="N32" i="16"/>
  <c r="N33" i="16"/>
  <c r="N34" i="16"/>
  <c r="N35" i="16"/>
  <c r="N36" i="16"/>
  <c r="N41" i="16"/>
  <c r="N42" i="16"/>
  <c r="N43" i="16"/>
  <c r="N44" i="16"/>
  <c r="N25" i="16"/>
  <c r="AR26" i="28" l="1"/>
  <c r="AR26" i="29"/>
  <c r="AR25" i="28"/>
  <c r="AR25" i="30"/>
  <c r="AR28" i="29"/>
  <c r="AR28" i="30"/>
  <c r="AR24" i="29"/>
  <c r="AR24" i="30"/>
  <c r="AR27" i="28"/>
  <c r="AR27" i="30"/>
  <c r="AR23" i="30"/>
  <c r="AR23" i="29"/>
  <c r="AR22" i="28"/>
  <c r="AR22" i="29"/>
  <c r="N24" i="16"/>
  <c r="AI41" i="27" l="1"/>
  <c r="AP1" i="28"/>
  <c r="AP1" i="29"/>
  <c r="AP1" i="30"/>
  <c r="AP1" i="27"/>
  <c r="Q7" i="16"/>
  <c r="Q46" i="16" s="1"/>
  <c r="C8" i="32" l="1"/>
  <c r="B6" i="35" s="1"/>
  <c r="S7" i="16"/>
  <c r="S46" i="16" s="1"/>
  <c r="C8" i="27"/>
  <c r="N7" i="16"/>
  <c r="N46" i="16" s="1"/>
  <c r="AR31" i="30" l="1"/>
  <c r="AR31" i="28"/>
  <c r="AR31" i="29"/>
  <c r="AR30" i="29" s="1"/>
  <c r="C8" i="28"/>
  <c r="C8" i="29"/>
  <c r="C8" i="30"/>
  <c r="AR31" i="27"/>
  <c r="D60" i="16" l="1"/>
  <c r="G60" i="16"/>
  <c r="AR30" i="27"/>
  <c r="AR29" i="27" s="1"/>
  <c r="O33" i="27"/>
  <c r="AR30" i="30"/>
  <c r="AR29" i="30" s="1"/>
  <c r="O33" i="30"/>
  <c r="O33" i="28"/>
  <c r="AR30" i="28"/>
  <c r="AR29" i="28" s="1"/>
  <c r="AR29" i="29"/>
  <c r="O33" i="2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テーブル1" description="ブック内の 'テーブル1' クエリへの接続です。" type="5" refreshedVersion="4" background="1" saveData="1">
    <dbPr connection="Provider=Microsoft.Mashup.OleDb.1;Data Source=$Workbook$;Location=テーブル1;Extended Properties=&quot;&quot;" command="SELECT * FROM [テーブル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<sst xmlns="http://schemas.openxmlformats.org/spreadsheetml/2006/main" count="497" uniqueCount="380">
  <si>
    <t>請　求　書</t>
    <rPh sb="0" eb="1">
      <t>ショウ</t>
    </rPh>
    <rPh sb="2" eb="3">
      <t>モトム</t>
    </rPh>
    <rPh sb="4" eb="5">
      <t>ショ</t>
    </rPh>
    <phoneticPr fontId="13"/>
  </si>
  <si>
    <t>消費税(10%)</t>
    <rPh sb="0" eb="3">
      <t>ショウヒゼイ</t>
    </rPh>
    <phoneticPr fontId="13"/>
  </si>
  <si>
    <t>税 抜 金 額</t>
    <rPh sb="0" eb="1">
      <t>ゼイ</t>
    </rPh>
    <rPh sb="2" eb="3">
      <t>ヌ</t>
    </rPh>
    <rPh sb="4" eb="5">
      <t>カネ</t>
    </rPh>
    <rPh sb="6" eb="7">
      <t>ガク</t>
    </rPh>
    <phoneticPr fontId="13"/>
  </si>
  <si>
    <t>地籍フォーマット2000の手引き ～数値地籍情報の利活用に向けて～</t>
    <rPh sb="18" eb="20">
      <t>スウチ</t>
    </rPh>
    <rPh sb="20" eb="22">
      <t>チセキ</t>
    </rPh>
    <rPh sb="22" eb="24">
      <t>ジョウホウ</t>
    </rPh>
    <rPh sb="25" eb="28">
      <t>リカツヨウ</t>
    </rPh>
    <rPh sb="29" eb="30">
      <t>ム</t>
    </rPh>
    <phoneticPr fontId="20"/>
  </si>
  <si>
    <t>　　　　　　　　全国国土調査協会発行図書</t>
    <rPh sb="8" eb="10">
      <t>ゼンコク</t>
    </rPh>
    <rPh sb="16" eb="18">
      <t>ハッコウ</t>
    </rPh>
    <rPh sb="18" eb="20">
      <t>トショ</t>
    </rPh>
    <phoneticPr fontId="20"/>
  </si>
  <si>
    <t>販売価格
（税込価格）</t>
    <rPh sb="0" eb="2">
      <t>ハンバイ</t>
    </rPh>
    <rPh sb="2" eb="4">
      <t>カカク</t>
    </rPh>
    <rPh sb="6" eb="8">
      <t>ゼイコ</t>
    </rPh>
    <rPh sb="8" eb="10">
      <t>カカク</t>
    </rPh>
    <phoneticPr fontId="20"/>
  </si>
  <si>
    <t>数量</t>
    <rPh sb="0" eb="2">
      <t>スウリョウ</t>
    </rPh>
    <phoneticPr fontId="20"/>
  </si>
  <si>
    <t>備考</t>
    <rPh sb="0" eb="2">
      <t>ビコウ</t>
    </rPh>
    <phoneticPr fontId="20"/>
  </si>
  <si>
    <t>国土調査関係法令集（改訂第１２版）</t>
    <phoneticPr fontId="20"/>
  </si>
  <si>
    <t>地籍調査　初任者マニュアル</t>
    <rPh sb="0" eb="2">
      <t>チセキ</t>
    </rPh>
    <rPh sb="2" eb="4">
      <t>チョウサ</t>
    </rPh>
    <rPh sb="5" eb="8">
      <t>ショニンシャ</t>
    </rPh>
    <phoneticPr fontId="20"/>
  </si>
  <si>
    <t>一筆地調査の手引き</t>
    <rPh sb="0" eb="2">
      <t>イッピツ</t>
    </rPh>
    <rPh sb="2" eb="3">
      <t>チ</t>
    </rPh>
    <rPh sb="3" eb="5">
      <t>チョウサ</t>
    </rPh>
    <rPh sb="6" eb="8">
      <t>テビ</t>
    </rPh>
    <phoneticPr fontId="20"/>
  </si>
  <si>
    <t>地籍測量の手引（第８版・令和３年版）</t>
    <rPh sb="5" eb="7">
      <t>テビキ</t>
    </rPh>
    <rPh sb="8" eb="9">
      <t>ダイ</t>
    </rPh>
    <rPh sb="10" eb="11">
      <t>ハン</t>
    </rPh>
    <rPh sb="12" eb="14">
      <t>レイワ</t>
    </rPh>
    <rPh sb="15" eb="16">
      <t>ネン</t>
    </rPh>
    <rPh sb="16" eb="17">
      <t>バン</t>
    </rPh>
    <phoneticPr fontId="20"/>
  </si>
  <si>
    <t>みなさんの暮らしにつながる地籍調査＜一般編＞</t>
    <rPh sb="20" eb="21">
      <t>ヘン</t>
    </rPh>
    <phoneticPr fontId="20"/>
  </si>
  <si>
    <t>みなさんの暮らしにつながる地籍調査＜街区境界調査編＞</t>
    <rPh sb="24" eb="25">
      <t>ヘン</t>
    </rPh>
    <phoneticPr fontId="20"/>
  </si>
  <si>
    <t>みなさんの暮らしにつながる地籍調査＜リモセン編＞</t>
    <rPh sb="22" eb="23">
      <t>ヘン</t>
    </rPh>
    <phoneticPr fontId="20"/>
  </si>
  <si>
    <t>地籍調査をすすめましょう（平成27年版）</t>
    <phoneticPr fontId="20"/>
  </si>
  <si>
    <t>まもってあげたい未来の安心－地籍調査のあらまし（平成28年版）</t>
    <phoneticPr fontId="20"/>
  </si>
  <si>
    <t>ザ・ちせき(マンガ)（平成26年版）</t>
    <phoneticPr fontId="20"/>
  </si>
  <si>
    <t>安全な地籍調査（平成21年版）</t>
    <phoneticPr fontId="20"/>
  </si>
  <si>
    <t>表示登記教材 地目認定（改訂版）</t>
    <phoneticPr fontId="20"/>
  </si>
  <si>
    <t>地籍調査ハンドブック(平成23年度版)</t>
    <phoneticPr fontId="20"/>
  </si>
  <si>
    <t>（送付先）</t>
    <rPh sb="1" eb="4">
      <t>ソウフサキ</t>
    </rPh>
    <phoneticPr fontId="20"/>
  </si>
  <si>
    <t>ご住所</t>
    <rPh sb="1" eb="3">
      <t>ジュウショ</t>
    </rPh>
    <phoneticPr fontId="20"/>
  </si>
  <si>
    <t>請求№</t>
    <rPh sb="0" eb="2">
      <t>セイキュウ</t>
    </rPh>
    <phoneticPr fontId="13"/>
  </si>
  <si>
    <t>入金日</t>
    <rPh sb="0" eb="2">
      <t>ニュウキン</t>
    </rPh>
    <rPh sb="2" eb="3">
      <t>ヒ</t>
    </rPh>
    <phoneticPr fontId="13"/>
  </si>
  <si>
    <t>発送日</t>
    <rPh sb="0" eb="2">
      <t>ハッソウ</t>
    </rPh>
    <rPh sb="2" eb="3">
      <t>ヒ</t>
    </rPh>
    <phoneticPr fontId="13"/>
  </si>
  <si>
    <t>名前</t>
    <rPh sb="0" eb="2">
      <t>ナマエ</t>
    </rPh>
    <phoneticPr fontId="13"/>
  </si>
  <si>
    <t>郵便番号</t>
    <rPh sb="0" eb="2">
      <t>ユウビン</t>
    </rPh>
    <rPh sb="2" eb="4">
      <t>バンゴウ</t>
    </rPh>
    <phoneticPr fontId="13"/>
  </si>
  <si>
    <t>地籍調査事業費積算基準書（2024年度版）</t>
    <rPh sb="2" eb="4">
      <t>チョウサ</t>
    </rPh>
    <rPh sb="4" eb="7">
      <t>ジギョウヒ</t>
    </rPh>
    <rPh sb="7" eb="9">
      <t>セキサン</t>
    </rPh>
    <rPh sb="9" eb="12">
      <t>キジュンショ</t>
    </rPh>
    <rPh sb="17" eb="19">
      <t>ネンド</t>
    </rPh>
    <rPh sb="19" eb="20">
      <t>バン</t>
    </rPh>
    <phoneticPr fontId="20"/>
  </si>
  <si>
    <t>郵便番号</t>
    <rPh sb="0" eb="4">
      <t>ユウビンバンゴウ</t>
    </rPh>
    <phoneticPr fontId="20"/>
  </si>
  <si>
    <t>担当者名</t>
    <rPh sb="0" eb="2">
      <t>タントウ</t>
    </rPh>
    <rPh sb="2" eb="3">
      <t>シャ</t>
    </rPh>
    <rPh sb="3" eb="4">
      <t>メイ</t>
    </rPh>
    <phoneticPr fontId="45"/>
  </si>
  <si>
    <t>〒</t>
    <phoneticPr fontId="13"/>
  </si>
  <si>
    <t>TEL</t>
    <phoneticPr fontId="13"/>
  </si>
  <si>
    <t>厚さ
合計</t>
    <rPh sb="0" eb="1">
      <t>アツ</t>
    </rPh>
    <rPh sb="3" eb="5">
      <t>ゴウケイ</t>
    </rPh>
    <phoneticPr fontId="13"/>
  </si>
  <si>
    <t>金額
合計</t>
    <rPh sb="0" eb="2">
      <t>キンガク</t>
    </rPh>
    <rPh sb="3" eb="5">
      <t>ゴウケイ</t>
    </rPh>
    <phoneticPr fontId="13"/>
  </si>
  <si>
    <t>請求書発送日</t>
    <rPh sb="0" eb="3">
      <t>セイキュウショ</t>
    </rPh>
    <rPh sb="3" eb="5">
      <t>ハッソウ</t>
    </rPh>
    <rPh sb="5" eb="6">
      <t>ビ</t>
    </rPh>
    <phoneticPr fontId="13"/>
  </si>
  <si>
    <t>住所</t>
    <rPh sb="0" eb="2">
      <t>ジュウショ</t>
    </rPh>
    <phoneticPr fontId="13"/>
  </si>
  <si>
    <t>宛名シール</t>
    <rPh sb="0" eb="2">
      <t>アテナ</t>
    </rPh>
    <phoneticPr fontId="13"/>
  </si>
  <si>
    <t xml:space="preserve">クロネコwebコレクト申込受付番号１
半角英数字 23文字
※クロネコwebコレクトデータ有りの場合は必須 </t>
    <phoneticPr fontId="48"/>
  </si>
  <si>
    <t>予備
半角数字１文字</t>
    <phoneticPr fontId="13"/>
  </si>
  <si>
    <t>予備</t>
    <rPh sb="0" eb="2">
      <t>ヨビ</t>
    </rPh>
    <phoneticPr fontId="48"/>
  </si>
  <si>
    <t>03-6206-1307</t>
  </si>
  <si>
    <t>100-0014</t>
  </si>
  <si>
    <t>東京都千代田区永田町1丁目11番32号</t>
  </si>
  <si>
    <t>全国町村会館西館8階</t>
  </si>
  <si>
    <t>公益社団法人全国国土調査協会</t>
  </si>
  <si>
    <t xml:space="preserve">書籍   </t>
    <rPh sb="0" eb="2">
      <t>ショセキ</t>
    </rPh>
    <phoneticPr fontId="13"/>
  </si>
  <si>
    <t>033519242803</t>
  </si>
  <si>
    <t>01</t>
  </si>
  <si>
    <t>お客様管理番号</t>
    <rPh sb="5" eb="7">
      <t>バンゴウ</t>
    </rPh>
    <phoneticPr fontId="48"/>
  </si>
  <si>
    <t>クール区分
0または空</t>
    <rPh sb="3" eb="5">
      <t>クブン</t>
    </rPh>
    <phoneticPr fontId="48"/>
  </si>
  <si>
    <t>伝票番号
※B2クラウドにて付与</t>
    <rPh sb="15" eb="17">
      <t>フヨ</t>
    </rPh>
    <phoneticPr fontId="48"/>
  </si>
  <si>
    <t xml:space="preserve">出荷予定日
</t>
    <phoneticPr fontId="48"/>
  </si>
  <si>
    <t>お届け予定日
※空欄</t>
    <rPh sb="9" eb="11">
      <t>クウラン</t>
    </rPh>
    <phoneticPr fontId="48"/>
  </si>
  <si>
    <t>配達時間
※空欄</t>
    <phoneticPr fontId="48"/>
  </si>
  <si>
    <t>お届け先電話番号</t>
    <phoneticPr fontId="48"/>
  </si>
  <si>
    <t>お届け先電話番号枝番</t>
    <phoneticPr fontId="48"/>
  </si>
  <si>
    <t>お届け先郵便番号</t>
    <rPh sb="1" eb="2">
      <t>トド</t>
    </rPh>
    <rPh sb="3" eb="4">
      <t>サキ</t>
    </rPh>
    <phoneticPr fontId="48"/>
  </si>
  <si>
    <t>お届け先住所</t>
    <phoneticPr fontId="48"/>
  </si>
  <si>
    <t>ご依頼主コード</t>
    <phoneticPr fontId="48"/>
  </si>
  <si>
    <t xml:space="preserve">ご依頼主電話番号
</t>
    <phoneticPr fontId="48"/>
  </si>
  <si>
    <t>ご依頼主電話番号枝番</t>
    <phoneticPr fontId="48"/>
  </si>
  <si>
    <t>ご依頼主郵便番号</t>
    <rPh sb="1" eb="3">
      <t>イライ</t>
    </rPh>
    <rPh sb="3" eb="4">
      <t>ヌシ</t>
    </rPh>
    <phoneticPr fontId="48"/>
  </si>
  <si>
    <t>ご依頼主住所</t>
    <phoneticPr fontId="48"/>
  </si>
  <si>
    <t>ご依頼主アパートマンション</t>
    <rPh sb="1" eb="4">
      <t>イライヌシ</t>
    </rPh>
    <phoneticPr fontId="13"/>
  </si>
  <si>
    <t>ご依頼主名</t>
    <phoneticPr fontId="48"/>
  </si>
  <si>
    <t xml:space="preserve">ご依頼主名(ｶﾅ)
</t>
    <phoneticPr fontId="48"/>
  </si>
  <si>
    <t>品名コード１</t>
    <phoneticPr fontId="48"/>
  </si>
  <si>
    <t xml:space="preserve">品名１
</t>
    <phoneticPr fontId="48"/>
  </si>
  <si>
    <t>品名コード２</t>
    <phoneticPr fontId="48"/>
  </si>
  <si>
    <t xml:space="preserve">品名２
</t>
    <phoneticPr fontId="48"/>
  </si>
  <si>
    <t>荷扱い１</t>
    <phoneticPr fontId="48"/>
  </si>
  <si>
    <t xml:space="preserve">荷扱い２
</t>
    <phoneticPr fontId="48"/>
  </si>
  <si>
    <t xml:space="preserve">記事
</t>
    <phoneticPr fontId="13"/>
  </si>
  <si>
    <t>ｺﾚｸﾄ代金引換額（税込)</t>
    <phoneticPr fontId="48"/>
  </si>
  <si>
    <t>内消費税額等</t>
    <phoneticPr fontId="48"/>
  </si>
  <si>
    <t xml:space="preserve">止置き
</t>
    <phoneticPr fontId="48"/>
  </si>
  <si>
    <t xml:space="preserve">営業所コード
</t>
    <phoneticPr fontId="48"/>
  </si>
  <si>
    <t xml:space="preserve">発行枚数
</t>
    <rPh sb="0" eb="2">
      <t>ハッコウ</t>
    </rPh>
    <rPh sb="2" eb="4">
      <t>マイスウ</t>
    </rPh>
    <phoneticPr fontId="13"/>
  </si>
  <si>
    <t>個数口表示フラグ</t>
    <rPh sb="0" eb="2">
      <t>コスウ</t>
    </rPh>
    <rPh sb="2" eb="3">
      <t>グチ</t>
    </rPh>
    <rPh sb="3" eb="5">
      <t>ヒョウジ</t>
    </rPh>
    <phoneticPr fontId="13"/>
  </si>
  <si>
    <t xml:space="preserve">請求先顧客コード
</t>
    <phoneticPr fontId="48"/>
  </si>
  <si>
    <t>請求先分類コード</t>
    <phoneticPr fontId="48"/>
  </si>
  <si>
    <t>運賃管理番号</t>
    <phoneticPr fontId="48"/>
  </si>
  <si>
    <t xml:space="preserve">クロネコwebコレクトデータ登録
</t>
    <phoneticPr fontId="48"/>
  </si>
  <si>
    <t>クロネコwebコレクト加盟店番号</t>
    <phoneticPr fontId="48"/>
  </si>
  <si>
    <t>クロネコwebコレクト申込受付番号２</t>
    <phoneticPr fontId="48"/>
  </si>
  <si>
    <t>クロネコwebコレクト申込受付番号３</t>
    <phoneticPr fontId="48"/>
  </si>
  <si>
    <t>お届け予定ｅメール利用区分</t>
    <phoneticPr fontId="13"/>
  </si>
  <si>
    <t>お届け予定ｅメールe-mailアドレス</t>
    <rPh sb="3" eb="5">
      <t>ヨテイ</t>
    </rPh>
    <phoneticPr fontId="13"/>
  </si>
  <si>
    <t>入力機種
半角数字 1文字
1 : ＰＣ
2 : 携帯電話</t>
    <phoneticPr fontId="48"/>
  </si>
  <si>
    <t>お届け予定ｅメールメッセージ</t>
    <rPh sb="3" eb="5">
      <t>ヨテイ</t>
    </rPh>
    <phoneticPr fontId="13"/>
  </si>
  <si>
    <t>お届け完了ｅメール利用区分</t>
    <phoneticPr fontId="48"/>
  </si>
  <si>
    <t>お届け完了ｅメール</t>
    <phoneticPr fontId="48"/>
  </si>
  <si>
    <t>お届け完了ｅメールメッセージ</t>
    <phoneticPr fontId="48"/>
  </si>
  <si>
    <t>クロネコ収納代行利用区分</t>
    <phoneticPr fontId="13"/>
  </si>
  <si>
    <t>収納代行請求金額(税込)</t>
    <phoneticPr fontId="13"/>
  </si>
  <si>
    <t>収納代行内消費税額等</t>
    <phoneticPr fontId="13"/>
  </si>
  <si>
    <t>収納代行請求先郵便番号</t>
    <phoneticPr fontId="13"/>
  </si>
  <si>
    <t>収納代行請求先住所</t>
    <phoneticPr fontId="13"/>
  </si>
  <si>
    <t>収納代行請求先会社・部門名１</t>
    <phoneticPr fontId="13"/>
  </si>
  <si>
    <t>収納代行請求先会社・部門名２</t>
    <phoneticPr fontId="13"/>
  </si>
  <si>
    <t>収納代行請求先名(カナ)</t>
    <phoneticPr fontId="13"/>
  </si>
  <si>
    <t>収納代行問合せ先名(漢字)</t>
    <phoneticPr fontId="13"/>
  </si>
  <si>
    <t>収納代行請求先名(漢字)</t>
    <phoneticPr fontId="13"/>
  </si>
  <si>
    <t>収納代行問合せ先郵便番号</t>
    <phoneticPr fontId="13"/>
  </si>
  <si>
    <t>収納代行問合せ先住所</t>
    <phoneticPr fontId="13"/>
  </si>
  <si>
    <t>収納代行問合せ先住所（アパートマンション名）</t>
    <phoneticPr fontId="13"/>
  </si>
  <si>
    <t>収納代行問合せ先電話番号</t>
    <phoneticPr fontId="13"/>
  </si>
  <si>
    <t>収納代行管理番号</t>
    <phoneticPr fontId="13"/>
  </si>
  <si>
    <t>収納代行品名</t>
    <phoneticPr fontId="13"/>
  </si>
  <si>
    <t>収納代行備考</t>
    <phoneticPr fontId="13"/>
  </si>
  <si>
    <t>複数口くくりキー</t>
    <rPh sb="0" eb="2">
      <t>フクスウ</t>
    </rPh>
    <rPh sb="2" eb="3">
      <t>グチ</t>
    </rPh>
    <phoneticPr fontId="13"/>
  </si>
  <si>
    <t>検索キータイトル1</t>
    <rPh sb="0" eb="2">
      <t>ケンサク</t>
    </rPh>
    <phoneticPr fontId="13"/>
  </si>
  <si>
    <t xml:space="preserve">検索キー1
</t>
    <rPh sb="0" eb="2">
      <t>ケンサク</t>
    </rPh>
    <phoneticPr fontId="13"/>
  </si>
  <si>
    <t>検索キータイトル2</t>
    <rPh sb="0" eb="2">
      <t>ケンサク</t>
    </rPh>
    <phoneticPr fontId="13"/>
  </si>
  <si>
    <t>検索キー2</t>
    <rPh sb="0" eb="2">
      <t>ケンサク</t>
    </rPh>
    <phoneticPr fontId="13"/>
  </si>
  <si>
    <t>検索キータイトル3</t>
    <rPh sb="0" eb="2">
      <t>ケンサク</t>
    </rPh>
    <phoneticPr fontId="13"/>
  </si>
  <si>
    <t>検索キー3</t>
    <rPh sb="0" eb="2">
      <t>ケンサク</t>
    </rPh>
    <phoneticPr fontId="13"/>
  </si>
  <si>
    <t>検索キータイトル4</t>
    <rPh sb="0" eb="2">
      <t>ケンサク</t>
    </rPh>
    <phoneticPr fontId="13"/>
  </si>
  <si>
    <t>検索キー4</t>
    <rPh sb="0" eb="2">
      <t>ケンサク</t>
    </rPh>
    <phoneticPr fontId="13"/>
  </si>
  <si>
    <t>検索キー5</t>
    <rPh sb="0" eb="2">
      <t>ケンサク</t>
    </rPh>
    <phoneticPr fontId="13"/>
  </si>
  <si>
    <t>投函予定メール利用区分</t>
    <phoneticPr fontId="13"/>
  </si>
  <si>
    <t>投函予定メールe-mailアドレス</t>
    <phoneticPr fontId="13"/>
  </si>
  <si>
    <t>投函予定メールメッセージ</t>
    <phoneticPr fontId="13"/>
  </si>
  <si>
    <t>投函完了メール（お届け先宛）利用区分</t>
    <phoneticPr fontId="13"/>
  </si>
  <si>
    <t>投函完了メール（お届け先宛</t>
    <phoneticPr fontId="13"/>
  </si>
  <si>
    <t>投函完了メール（ご依頼主宛）</t>
    <phoneticPr fontId="13"/>
  </si>
  <si>
    <t>投函完了メール（ご依頼主宛）利用区分</t>
    <phoneticPr fontId="13"/>
  </si>
  <si>
    <t>投函完了メール（お届け先宛）</t>
    <phoneticPr fontId="13"/>
  </si>
  <si>
    <t xml:space="preserve"> 0 : 発払
 5 : 着払
</t>
    <phoneticPr fontId="48"/>
  </si>
  <si>
    <t>0</t>
    <phoneticPr fontId="13"/>
  </si>
  <si>
    <t>日本国土調査測量協会</t>
    <phoneticPr fontId="13"/>
  </si>
  <si>
    <t>日本加除出版</t>
    <rPh sb="0" eb="2">
      <t>ニホン</t>
    </rPh>
    <rPh sb="2" eb="4">
      <t>カジョ</t>
    </rPh>
    <rPh sb="4" eb="6">
      <t>シュッパン</t>
    </rPh>
    <phoneticPr fontId="13"/>
  </si>
  <si>
    <t>民事法務協会</t>
    <rPh sb="0" eb="2">
      <t>ミンジ</t>
    </rPh>
    <rPh sb="2" eb="6">
      <t>ホウムキョウカイ</t>
    </rPh>
    <phoneticPr fontId="13"/>
  </si>
  <si>
    <t>注文台帳</t>
    <rPh sb="0" eb="4">
      <t>チュウモンダイチョウ</t>
    </rPh>
    <phoneticPr fontId="13"/>
  </si>
  <si>
    <t>No.</t>
    <phoneticPr fontId="13"/>
  </si>
  <si>
    <t>　</t>
    <phoneticPr fontId="13"/>
  </si>
  <si>
    <t>全訂2版　全国市町村名変遷総覧</t>
  </si>
  <si>
    <t>全訂第三版　相続における戸籍の見方と登記手続</t>
  </si>
  <si>
    <t xml:space="preserve">不動産登記の書式と解説 第1巻 </t>
  </si>
  <si>
    <t>不動産登記の書式と解説 第2巻</t>
  </si>
  <si>
    <t>4改訂 表示登記にかかる各種図面・地図の作成と訂正の事例集</t>
  </si>
  <si>
    <t>Q＆A筆界特定のための公図・旧土地台帳の知識</t>
  </si>
  <si>
    <t>訂版 境界の理論と実務</t>
  </si>
  <si>
    <t>厚さ合計</t>
    <rPh sb="0" eb="1">
      <t>アツ</t>
    </rPh>
    <rPh sb="2" eb="4">
      <t>ゴウケイ</t>
    </rPh>
    <phoneticPr fontId="20"/>
  </si>
  <si>
    <t>重さ合計</t>
    <rPh sb="0" eb="1">
      <t>オモ</t>
    </rPh>
    <rPh sb="2" eb="4">
      <t>ゴウケイ</t>
    </rPh>
    <phoneticPr fontId="20"/>
  </si>
  <si>
    <t>ハンドブック：会員</t>
    <rPh sb="7" eb="9">
      <t>カイイン</t>
    </rPh>
    <phoneticPr fontId="21"/>
  </si>
  <si>
    <t>地籍調査作業規程準則逐条解説</t>
    <rPh sb="0" eb="2">
      <t>チセキ</t>
    </rPh>
    <rPh sb="2" eb="4">
      <t>チョウサ</t>
    </rPh>
    <rPh sb="4" eb="6">
      <t>サギョウ</t>
    </rPh>
    <rPh sb="6" eb="8">
      <t>キテイ</t>
    </rPh>
    <rPh sb="8" eb="10">
      <t>ジュンソク</t>
    </rPh>
    <rPh sb="10" eb="12">
      <t>チクジョウ</t>
    </rPh>
    <rPh sb="12" eb="14">
      <t>カイセツ</t>
    </rPh>
    <phoneticPr fontId="21"/>
  </si>
  <si>
    <t>Q＆A詳解土地台帳</t>
    <rPh sb="3" eb="5">
      <t>ショウカイ</t>
    </rPh>
    <rPh sb="5" eb="7">
      <t>トチ</t>
    </rPh>
    <rPh sb="7" eb="9">
      <t>ダイチョウ</t>
    </rPh>
    <phoneticPr fontId="21"/>
  </si>
  <si>
    <t>第3版 所有者の所在の把握が難しい土地に関する探索・利活用のためのガイドライン</t>
    <rPh sb="0" eb="1">
      <t>ダイ</t>
    </rPh>
    <rPh sb="2" eb="3">
      <t>ハン</t>
    </rPh>
    <rPh sb="4" eb="7">
      <t>ショユウシャ</t>
    </rPh>
    <rPh sb="8" eb="10">
      <t>ショザイ</t>
    </rPh>
    <rPh sb="11" eb="13">
      <t>ハアク</t>
    </rPh>
    <rPh sb="14" eb="15">
      <t>ムズカ</t>
    </rPh>
    <rPh sb="17" eb="19">
      <t>トチ</t>
    </rPh>
    <rPh sb="20" eb="21">
      <t>カン</t>
    </rPh>
    <rPh sb="23" eb="25">
      <t>タンサク</t>
    </rPh>
    <rPh sb="26" eb="29">
      <t>リカツヨウ</t>
    </rPh>
    <phoneticPr fontId="21"/>
  </si>
  <si>
    <t>所有者不明土地特借法・表題部所有者不明土地適正化法の実務と登記</t>
    <rPh sb="0" eb="3">
      <t>ショユウシャ</t>
    </rPh>
    <rPh sb="3" eb="5">
      <t>フメイ</t>
    </rPh>
    <rPh sb="5" eb="7">
      <t>トチ</t>
    </rPh>
    <rPh sb="7" eb="8">
      <t>トク</t>
    </rPh>
    <rPh sb="8" eb="9">
      <t>シャク</t>
    </rPh>
    <rPh sb="9" eb="10">
      <t>ホウ</t>
    </rPh>
    <rPh sb="11" eb="13">
      <t>ヒョウダイ</t>
    </rPh>
    <rPh sb="13" eb="14">
      <t>ブ</t>
    </rPh>
    <rPh sb="14" eb="17">
      <t>ショユウシャ</t>
    </rPh>
    <rPh sb="17" eb="19">
      <t>フメイ</t>
    </rPh>
    <rPh sb="19" eb="21">
      <t>トチ</t>
    </rPh>
    <rPh sb="21" eb="24">
      <t>テキセイカ</t>
    </rPh>
    <rPh sb="24" eb="25">
      <t>ホウ</t>
    </rPh>
    <rPh sb="26" eb="28">
      <t>ジツム</t>
    </rPh>
    <rPh sb="29" eb="31">
      <t>トウキ</t>
    </rPh>
    <phoneticPr fontId="21"/>
  </si>
  <si>
    <t>地目認定</t>
    <rPh sb="0" eb="2">
      <t>チモク</t>
    </rPh>
    <rPh sb="2" eb="4">
      <t>ニンテイ</t>
    </rPh>
    <phoneticPr fontId="21"/>
  </si>
  <si>
    <t>建物認定</t>
    <rPh sb="0" eb="2">
      <t>タテモノ</t>
    </rPh>
    <rPh sb="2" eb="4">
      <t>ニンテイ</t>
    </rPh>
    <phoneticPr fontId="21"/>
  </si>
  <si>
    <t>ハンドブック：
非会員</t>
    <rPh sb="8" eb="11">
      <t>ヒカイイン</t>
    </rPh>
    <phoneticPr fontId="21"/>
  </si>
  <si>
    <t>機関誌
「国土調査」</t>
    <rPh sb="0" eb="3">
      <t>キカンシ</t>
    </rPh>
    <rPh sb="5" eb="7">
      <t>コクド</t>
    </rPh>
    <rPh sb="7" eb="9">
      <t>チョウサ</t>
    </rPh>
    <phoneticPr fontId="21"/>
  </si>
  <si>
    <t>わかる！
国土調査法　逐条解説と実務
Ｑ＆Ａ</t>
    <rPh sb="5" eb="7">
      <t>コクド</t>
    </rPh>
    <rPh sb="7" eb="9">
      <t>チョウサ</t>
    </rPh>
    <rPh sb="9" eb="10">
      <t>ホウ</t>
    </rPh>
    <rPh sb="11" eb="13">
      <t>チクジョウ</t>
    </rPh>
    <rPh sb="13" eb="15">
      <t>カイセツ</t>
    </rPh>
    <rPh sb="16" eb="18">
      <t>ジツム</t>
    </rPh>
    <phoneticPr fontId="21"/>
  </si>
  <si>
    <t>Ｑ＆Ａ
地目、土地の規制・権利などに関する法律と実務</t>
    <phoneticPr fontId="13"/>
  </si>
  <si>
    <t>フォーマット2000_
非会員</t>
    <rPh sb="12" eb="13">
      <t>ヒ</t>
    </rPh>
    <rPh sb="13" eb="15">
      <t>カイイン</t>
    </rPh>
    <phoneticPr fontId="21"/>
  </si>
  <si>
    <t>フォーマット2000_
会員</t>
    <rPh sb="12" eb="14">
      <t>カイイン</t>
    </rPh>
    <phoneticPr fontId="21"/>
  </si>
  <si>
    <t>記載例
(航測)
会員</t>
    <rPh sb="0" eb="3">
      <t>キサイレイ</t>
    </rPh>
    <rPh sb="5" eb="7">
      <t>コウソク</t>
    </rPh>
    <rPh sb="9" eb="11">
      <t>カイイン</t>
    </rPh>
    <phoneticPr fontId="21"/>
  </si>
  <si>
    <t>記載例
(地上)
会員</t>
    <rPh sb="0" eb="3">
      <t>キサイレイ</t>
    </rPh>
    <rPh sb="5" eb="7">
      <t>チジョウ</t>
    </rPh>
    <rPh sb="9" eb="11">
      <t>カイイン</t>
    </rPh>
    <phoneticPr fontId="21"/>
  </si>
  <si>
    <t>記載例
(航測)
非会員</t>
    <rPh sb="0" eb="3">
      <t>キサイレイ</t>
    </rPh>
    <rPh sb="5" eb="7">
      <t>コウソク</t>
    </rPh>
    <rPh sb="9" eb="10">
      <t>ヒ</t>
    </rPh>
    <rPh sb="10" eb="12">
      <t>カイイン</t>
    </rPh>
    <phoneticPr fontId="21"/>
  </si>
  <si>
    <t>記載例
(地上)
非会員</t>
    <rPh sb="0" eb="3">
      <t>キサイレイ</t>
    </rPh>
    <rPh sb="5" eb="7">
      <t>チジョウ</t>
    </rPh>
    <rPh sb="9" eb="10">
      <t>ヒ</t>
    </rPh>
    <rPh sb="10" eb="12">
      <t>カイイン</t>
    </rPh>
    <phoneticPr fontId="21"/>
  </si>
  <si>
    <t>管理番号</t>
    <rPh sb="0" eb="2">
      <t>カンリ</t>
    </rPh>
    <rPh sb="2" eb="4">
      <t>バンゴウ</t>
    </rPh>
    <phoneticPr fontId="13"/>
  </si>
  <si>
    <t>街区境界、航測法未掲載</t>
    <rPh sb="0" eb="2">
      <t>ガイク</t>
    </rPh>
    <rPh sb="2" eb="4">
      <t>キョウカイ</t>
    </rPh>
    <rPh sb="5" eb="7">
      <t>コウソク</t>
    </rPh>
    <rPh sb="7" eb="8">
      <t>ホウ</t>
    </rPh>
    <rPh sb="8" eb="11">
      <t>ミケイサイ</t>
    </rPh>
    <phoneticPr fontId="20"/>
  </si>
  <si>
    <t>パンフレット</t>
    <phoneticPr fontId="20"/>
  </si>
  <si>
    <t>小冊子</t>
    <phoneticPr fontId="20"/>
  </si>
  <si>
    <t>団体名</t>
    <rPh sb="0" eb="2">
      <t>ダンタイ</t>
    </rPh>
    <rPh sb="2" eb="3">
      <t>メイ</t>
    </rPh>
    <phoneticPr fontId="20"/>
  </si>
  <si>
    <t>請求番号</t>
    <rPh sb="0" eb="2">
      <t>セイキュウ</t>
    </rPh>
    <rPh sb="2" eb="4">
      <t>バンゴウ</t>
    </rPh>
    <phoneticPr fontId="13"/>
  </si>
  <si>
    <t>口座名義：　公益社団法人 全国国土調査協会</t>
    <phoneticPr fontId="13"/>
  </si>
  <si>
    <t>下記のとおり、御請求申し上げます。</t>
    <rPh sb="0" eb="2">
      <t>カキ</t>
    </rPh>
    <rPh sb="7" eb="10">
      <t>ゴセイキュウ</t>
    </rPh>
    <rPh sb="10" eb="11">
      <t>モウ</t>
    </rPh>
    <rPh sb="12" eb="13">
      <t>ア</t>
    </rPh>
    <phoneticPr fontId="13"/>
  </si>
  <si>
    <t>記</t>
    <rPh sb="0" eb="1">
      <t>キ</t>
    </rPh>
    <phoneticPr fontId="13"/>
  </si>
  <si>
    <t>品　　　名</t>
    <rPh sb="0" eb="1">
      <t>ヒン</t>
    </rPh>
    <rPh sb="4" eb="5">
      <t>メイ</t>
    </rPh>
    <phoneticPr fontId="13"/>
  </si>
  <si>
    <t>価　格</t>
    <rPh sb="0" eb="1">
      <t>アタイ</t>
    </rPh>
    <rPh sb="2" eb="3">
      <t>カク</t>
    </rPh>
    <phoneticPr fontId="13"/>
  </si>
  <si>
    <t>数　量</t>
    <rPh sb="0" eb="1">
      <t>カズ</t>
    </rPh>
    <rPh sb="2" eb="3">
      <t>リョウ</t>
    </rPh>
    <phoneticPr fontId="13"/>
  </si>
  <si>
    <t>小　計</t>
    <rPh sb="0" eb="1">
      <t>ショウ</t>
    </rPh>
    <rPh sb="2" eb="3">
      <t>ケイ</t>
    </rPh>
    <phoneticPr fontId="13"/>
  </si>
  <si>
    <t>請求金額</t>
    <rPh sb="0" eb="2">
      <t>セイキュウ</t>
    </rPh>
    <phoneticPr fontId="13"/>
  </si>
  <si>
    <t>（税込）</t>
    <rPh sb="1" eb="3">
      <t>ゼイコ</t>
    </rPh>
    <phoneticPr fontId="13"/>
  </si>
  <si>
    <t>シャ）ゼンコクコクドチョウサキョウカイ</t>
  </si>
  <si>
    <t>※恐れ入りますが、振込手数料は振込人様にて御負担ください</t>
    <phoneticPr fontId="13"/>
  </si>
  <si>
    <t>見　積　書</t>
    <rPh sb="0" eb="1">
      <t>ミ</t>
    </rPh>
    <rPh sb="2" eb="3">
      <t>セキ</t>
    </rPh>
    <rPh sb="4" eb="5">
      <t>ショ</t>
    </rPh>
    <phoneticPr fontId="13"/>
  </si>
  <si>
    <t>下記のとおり、御見積申し上げます。</t>
    <rPh sb="0" eb="2">
      <t>カキ</t>
    </rPh>
    <rPh sb="7" eb="8">
      <t>ゴ</t>
    </rPh>
    <rPh sb="8" eb="10">
      <t>ミツモリ</t>
    </rPh>
    <rPh sb="10" eb="11">
      <t>モウ</t>
    </rPh>
    <rPh sb="12" eb="13">
      <t>ア</t>
    </rPh>
    <phoneticPr fontId="13"/>
  </si>
  <si>
    <t>見積金額</t>
    <phoneticPr fontId="13"/>
  </si>
  <si>
    <t>納　品　書</t>
    <rPh sb="0" eb="1">
      <t>ノウ</t>
    </rPh>
    <rPh sb="2" eb="3">
      <t>ヒン</t>
    </rPh>
    <rPh sb="4" eb="5">
      <t>ショ</t>
    </rPh>
    <phoneticPr fontId="13"/>
  </si>
  <si>
    <t>下記のとおり、納品いたします。</t>
    <rPh sb="0" eb="2">
      <t>カキ</t>
    </rPh>
    <rPh sb="7" eb="9">
      <t>ノウヒン</t>
    </rPh>
    <phoneticPr fontId="13"/>
  </si>
  <si>
    <t>金額</t>
    <phoneticPr fontId="13"/>
  </si>
  <si>
    <t>領　収　書</t>
    <rPh sb="0" eb="1">
      <t>リョウ</t>
    </rPh>
    <rPh sb="2" eb="3">
      <t>オサム</t>
    </rPh>
    <rPh sb="4" eb="5">
      <t>ショ</t>
    </rPh>
    <phoneticPr fontId="13"/>
  </si>
  <si>
    <t>下記のとおり、領収いたしました。</t>
    <rPh sb="0" eb="2">
      <t>カキ</t>
    </rPh>
    <rPh sb="7" eb="9">
      <t>リョウシュウ</t>
    </rPh>
    <phoneticPr fontId="13"/>
  </si>
  <si>
    <t>みずほ銀行　町村会館出張所　　普通預金　口座番号 1012055</t>
    <phoneticPr fontId="13"/>
  </si>
  <si>
    <t>の場合　→　振込依頼人名：</t>
    <phoneticPr fontId="13"/>
  </si>
  <si>
    <t>(例)請求書番号が</t>
    <phoneticPr fontId="13"/>
  </si>
  <si>
    <t>合 計(税込)</t>
    <phoneticPr fontId="13"/>
  </si>
  <si>
    <t>敬 具</t>
    <rPh sb="0" eb="1">
      <t>ケイ</t>
    </rPh>
    <rPh sb="2" eb="3">
      <t>グ</t>
    </rPh>
    <phoneticPr fontId="13"/>
  </si>
  <si>
    <t>以 上</t>
    <rPh sb="0" eb="1">
      <t>イ</t>
    </rPh>
    <rPh sb="2" eb="3">
      <t>ウエ</t>
    </rPh>
    <phoneticPr fontId="13"/>
  </si>
  <si>
    <t>拝啓　時下ますますご清栄のこととお慶び申し上げます。
この度は書籍の御注文をいただき、誠にありがとうございます。 
下記の通り書類を送付いたしますので、ご査収のほどよろしくお願い申し上げます。</t>
    <rPh sb="0" eb="2">
      <t>ハイケイ</t>
    </rPh>
    <rPh sb="3" eb="5">
      <t>ジカ</t>
    </rPh>
    <rPh sb="10" eb="12">
      <t>セイエイ</t>
    </rPh>
    <rPh sb="17" eb="18">
      <t>ヨロコ</t>
    </rPh>
    <rPh sb="19" eb="20">
      <t>モウ</t>
    </rPh>
    <rPh sb="21" eb="22">
      <t>ア</t>
    </rPh>
    <phoneticPr fontId="13"/>
  </si>
  <si>
    <t>　　　　　年　　月　　日　　　</t>
    <rPh sb="5" eb="6">
      <t>ネン</t>
    </rPh>
    <rPh sb="8" eb="9">
      <t>ツキ</t>
    </rPh>
    <rPh sb="11" eb="12">
      <t>ヒ</t>
    </rPh>
    <phoneticPr fontId="13"/>
  </si>
  <si>
    <t>書 籍 名</t>
    <rPh sb="0" eb="1">
      <t>ショ</t>
    </rPh>
    <rPh sb="2" eb="3">
      <t>セキ</t>
    </rPh>
    <rPh sb="4" eb="5">
      <t>ナ</t>
    </rPh>
    <phoneticPr fontId="13"/>
  </si>
  <si>
    <t>数 量</t>
    <rPh sb="0" eb="1">
      <t>カズ</t>
    </rPh>
    <rPh sb="2" eb="3">
      <t>リョウ</t>
    </rPh>
    <phoneticPr fontId="13"/>
  </si>
  <si>
    <t>自治体</t>
    <rPh sb="0" eb="3">
      <t>ジチタイ</t>
    </rPh>
    <phoneticPr fontId="13"/>
  </si>
  <si>
    <t>② 民亊法務公開</t>
    <rPh sb="2" eb="8">
      <t>ミンジホウムコウカイ</t>
    </rPh>
    <phoneticPr fontId="13"/>
  </si>
  <si>
    <t>① 日本加除出版</t>
    <phoneticPr fontId="13"/>
  </si>
  <si>
    <t>③ 国土測量協会</t>
    <rPh sb="2" eb="4">
      <t>コクド</t>
    </rPh>
    <rPh sb="4" eb="6">
      <t>ソクリョウ</t>
    </rPh>
    <rPh sb="6" eb="8">
      <t>キョウカイ</t>
    </rPh>
    <phoneticPr fontId="13"/>
  </si>
  <si>
    <t>民間</t>
    <phoneticPr fontId="13"/>
  </si>
  <si>
    <t>会員</t>
    <rPh sb="0" eb="2">
      <t>カイイン</t>
    </rPh>
    <phoneticPr fontId="13"/>
  </si>
  <si>
    <t>出 版 社</t>
    <rPh sb="0" eb="1">
      <t>デ</t>
    </rPh>
    <rPh sb="2" eb="3">
      <t>バン</t>
    </rPh>
    <rPh sb="4" eb="5">
      <t>シャ</t>
    </rPh>
    <phoneticPr fontId="13"/>
  </si>
  <si>
    <t>会員種別</t>
    <rPh sb="0" eb="2">
      <t>カイイン</t>
    </rPh>
    <rPh sb="2" eb="4">
      <t>シュベツ</t>
    </rPh>
    <phoneticPr fontId="13"/>
  </si>
  <si>
    <t>販売</t>
    <rPh sb="0" eb="2">
      <t>ハンバイ</t>
    </rPh>
    <phoneticPr fontId="13"/>
  </si>
  <si>
    <t>台帳</t>
    <rPh sb="0" eb="2">
      <t>ダイチョウ</t>
    </rPh>
    <phoneticPr fontId="13"/>
  </si>
  <si>
    <t>〇</t>
    <phoneticPr fontId="13"/>
  </si>
  <si>
    <t>×</t>
    <phoneticPr fontId="13"/>
  </si>
  <si>
    <t>作成</t>
    <rPh sb="0" eb="2">
      <t>サクセイ</t>
    </rPh>
    <phoneticPr fontId="13"/>
  </si>
  <si>
    <t>非会・民間</t>
    <rPh sb="0" eb="1">
      <t>ヒ</t>
    </rPh>
    <rPh sb="1" eb="2">
      <t>カイ</t>
    </rPh>
    <rPh sb="3" eb="5">
      <t>ミンカン</t>
    </rPh>
    <phoneticPr fontId="13"/>
  </si>
  <si>
    <t>入力</t>
    <rPh sb="0" eb="2">
      <t>ニュウリョク</t>
    </rPh>
    <phoneticPr fontId="13"/>
  </si>
  <si>
    <t>販売NG</t>
    <rPh sb="0" eb="2">
      <t>ハンバイ</t>
    </rPh>
    <phoneticPr fontId="13"/>
  </si>
  <si>
    <t>郵送</t>
    <rPh sb="0" eb="2">
      <t>ユウソウ</t>
    </rPh>
    <phoneticPr fontId="13"/>
  </si>
  <si>
    <t>不要</t>
    <rPh sb="0" eb="2">
      <t>フヨウ</t>
    </rPh>
    <phoneticPr fontId="13"/>
  </si>
  <si>
    <t>※通常の販売と同様</t>
    <rPh sb="1" eb="3">
      <t>ツウジョウ</t>
    </rPh>
    <rPh sb="4" eb="6">
      <t>ハンバイ</t>
    </rPh>
    <rPh sb="7" eb="9">
      <t>ドウヨウ</t>
    </rPh>
    <phoneticPr fontId="13"/>
  </si>
  <si>
    <t>ふりがな</t>
    <phoneticPr fontId="13"/>
  </si>
  <si>
    <t>送料
（会員）</t>
    <rPh sb="0" eb="2">
      <t>ソウリョウ</t>
    </rPh>
    <rPh sb="4" eb="6">
      <t>カイイン</t>
    </rPh>
    <phoneticPr fontId="13"/>
  </si>
  <si>
    <t>わかる！国土調査法　逐条解説と実務Ｑ＆Ａ</t>
    <rPh sb="4" eb="6">
      <t>コクド</t>
    </rPh>
    <rPh sb="6" eb="8">
      <t>チョウサ</t>
    </rPh>
    <rPh sb="8" eb="9">
      <t>ホウ</t>
    </rPh>
    <rPh sb="10" eb="12">
      <t>チクジョウ</t>
    </rPh>
    <rPh sb="12" eb="14">
      <t>カイセツ</t>
    </rPh>
    <rPh sb="15" eb="17">
      <t>ジツム</t>
    </rPh>
    <phoneticPr fontId="20"/>
  </si>
  <si>
    <t>Ｑ＆Ａ地目、土地の規制・権利などに関する法律と実務
-宅地・農地・山林・道路等、登記、土地基本法、区域地域-</t>
    <rPh sb="3" eb="5">
      <t>チモク</t>
    </rPh>
    <rPh sb="6" eb="8">
      <t>トチ</t>
    </rPh>
    <rPh sb="9" eb="11">
      <t>キセイ</t>
    </rPh>
    <rPh sb="12" eb="14">
      <t>ケンリ</t>
    </rPh>
    <rPh sb="17" eb="18">
      <t>カン</t>
    </rPh>
    <rPh sb="20" eb="22">
      <t>ホウリツ</t>
    </rPh>
    <rPh sb="23" eb="25">
      <t>ジツム</t>
    </rPh>
    <rPh sb="27" eb="29">
      <t>タクチ</t>
    </rPh>
    <rPh sb="30" eb="32">
      <t>ノウチ</t>
    </rPh>
    <rPh sb="33" eb="35">
      <t>サンリン</t>
    </rPh>
    <rPh sb="36" eb="39">
      <t>ドウロナド</t>
    </rPh>
    <rPh sb="40" eb="42">
      <t>トウキ</t>
    </rPh>
    <rPh sb="43" eb="45">
      <t>トチ</t>
    </rPh>
    <rPh sb="45" eb="47">
      <t>キホン</t>
    </rPh>
    <rPh sb="47" eb="48">
      <t>ホウ</t>
    </rPh>
    <rPh sb="49" eb="51">
      <t>クイキ</t>
    </rPh>
    <rPh sb="51" eb="53">
      <t>チイキ</t>
    </rPh>
    <phoneticPr fontId="20"/>
  </si>
  <si>
    <t>全訂2版　全国市町村名変遷総覧</t>
    <rPh sb="5" eb="7">
      <t>ゼンコク</t>
    </rPh>
    <rPh sb="7" eb="10">
      <t>シチョウソン</t>
    </rPh>
    <rPh sb="10" eb="11">
      <t>メイ</t>
    </rPh>
    <rPh sb="11" eb="15">
      <t>ヘンセンソウラン</t>
    </rPh>
    <phoneticPr fontId="20"/>
  </si>
  <si>
    <t>実務者のための地籍調査作業規程準則逐条解説（2013年4月刊）</t>
  </si>
  <si>
    <t>全訂第三版　相続における戸籍の見方と登記手続</t>
    <phoneticPr fontId="20"/>
  </si>
  <si>
    <t>Q＆A詳解土地台帳 ～表示登記・筆界特定・所有者調査のための知識～</t>
    <rPh sb="3" eb="5">
      <t>ショウカイ</t>
    </rPh>
    <rPh sb="5" eb="7">
      <t>トチ</t>
    </rPh>
    <rPh sb="7" eb="9">
      <t>ダイチョウ</t>
    </rPh>
    <rPh sb="11" eb="13">
      <t>ヒョウジ</t>
    </rPh>
    <rPh sb="13" eb="15">
      <t>トウキ</t>
    </rPh>
    <rPh sb="16" eb="18">
      <t>ヒッカイ</t>
    </rPh>
    <rPh sb="18" eb="20">
      <t>トクテイ</t>
    </rPh>
    <rPh sb="21" eb="24">
      <t>ショユウシャ</t>
    </rPh>
    <rPh sb="24" eb="26">
      <t>チョウサ</t>
    </rPh>
    <rPh sb="30" eb="32">
      <t>チシキ</t>
    </rPh>
    <phoneticPr fontId="20"/>
  </si>
  <si>
    <t>不動産登記の書式と解説 第1巻 土地の表示に関する登記</t>
    <rPh sb="0" eb="3">
      <t>フドウサン</t>
    </rPh>
    <rPh sb="3" eb="5">
      <t>トウキ</t>
    </rPh>
    <rPh sb="6" eb="8">
      <t>ショシキ</t>
    </rPh>
    <rPh sb="9" eb="11">
      <t>カイセツ</t>
    </rPh>
    <rPh sb="12" eb="13">
      <t>ダイ</t>
    </rPh>
    <rPh sb="14" eb="15">
      <t>カン</t>
    </rPh>
    <rPh sb="16" eb="18">
      <t>トチ</t>
    </rPh>
    <rPh sb="19" eb="21">
      <t>ヒョウジ</t>
    </rPh>
    <rPh sb="22" eb="23">
      <t>カン</t>
    </rPh>
    <rPh sb="25" eb="27">
      <t>トウキ</t>
    </rPh>
    <phoneticPr fontId="20"/>
  </si>
  <si>
    <t>不動産登記の書式と解説 第2巻 建物・区分建物の表示に関する登記</t>
    <rPh sb="0" eb="3">
      <t>フドウサン</t>
    </rPh>
    <rPh sb="3" eb="5">
      <t>トウキ</t>
    </rPh>
    <rPh sb="6" eb="8">
      <t>ショシキ</t>
    </rPh>
    <rPh sb="9" eb="11">
      <t>カイセツ</t>
    </rPh>
    <rPh sb="12" eb="13">
      <t>ダイ</t>
    </rPh>
    <rPh sb="14" eb="15">
      <t>カン</t>
    </rPh>
    <rPh sb="16" eb="18">
      <t>タテモノ</t>
    </rPh>
    <rPh sb="19" eb="21">
      <t>クブン</t>
    </rPh>
    <rPh sb="21" eb="23">
      <t>タテモノ</t>
    </rPh>
    <rPh sb="24" eb="26">
      <t>ヒョウジ</t>
    </rPh>
    <rPh sb="27" eb="28">
      <t>カン</t>
    </rPh>
    <rPh sb="30" eb="32">
      <t>トウキ</t>
    </rPh>
    <phoneticPr fontId="20"/>
  </si>
  <si>
    <t>4訂版 表示登記にかかる各種図面・地図の作成と訂正の事例集</t>
    <rPh sb="1" eb="2">
      <t>テイ</t>
    </rPh>
    <rPh sb="2" eb="3">
      <t>バン</t>
    </rPh>
    <rPh sb="4" eb="6">
      <t>ヒョウジ</t>
    </rPh>
    <rPh sb="6" eb="8">
      <t>トウキ</t>
    </rPh>
    <rPh sb="12" eb="14">
      <t>カクシュ</t>
    </rPh>
    <rPh sb="14" eb="16">
      <t>ズメン</t>
    </rPh>
    <rPh sb="17" eb="19">
      <t>チズ</t>
    </rPh>
    <rPh sb="20" eb="22">
      <t>サクセイ</t>
    </rPh>
    <rPh sb="23" eb="25">
      <t>テイセイ</t>
    </rPh>
    <rPh sb="26" eb="28">
      <t>ジレイ</t>
    </rPh>
    <rPh sb="28" eb="29">
      <t>シュウ</t>
    </rPh>
    <phoneticPr fontId="20"/>
  </si>
  <si>
    <t>所有者不明土地特借法・表題部所有者不明土地適正化法の実務と登記</t>
    <rPh sb="0" eb="3">
      <t>ショユウシャ</t>
    </rPh>
    <rPh sb="3" eb="5">
      <t>フメイ</t>
    </rPh>
    <rPh sb="5" eb="7">
      <t>トチ</t>
    </rPh>
    <rPh sb="7" eb="8">
      <t>トク</t>
    </rPh>
    <rPh sb="8" eb="9">
      <t>シャク</t>
    </rPh>
    <rPh sb="9" eb="10">
      <t>ホウ</t>
    </rPh>
    <rPh sb="11" eb="13">
      <t>ヒョウダイ</t>
    </rPh>
    <rPh sb="13" eb="14">
      <t>ブ</t>
    </rPh>
    <rPh sb="14" eb="17">
      <t>ショユウシャ</t>
    </rPh>
    <rPh sb="17" eb="19">
      <t>フメイ</t>
    </rPh>
    <rPh sb="19" eb="21">
      <t>トチ</t>
    </rPh>
    <rPh sb="21" eb="24">
      <t>テキセイカ</t>
    </rPh>
    <rPh sb="24" eb="25">
      <t>ホウ</t>
    </rPh>
    <rPh sb="26" eb="28">
      <t>ジツム</t>
    </rPh>
    <rPh sb="29" eb="31">
      <t>トウキ</t>
    </rPh>
    <phoneticPr fontId="20"/>
  </si>
  <si>
    <t>Ｑ＆Ａ筆界特定のための公図・旧土地台帳の知識</t>
    <phoneticPr fontId="20"/>
  </si>
  <si>
    <t>改訂版 境界の理論と実務</t>
    <phoneticPr fontId="20"/>
  </si>
  <si>
    <t>地籍測量及び地積測定における作業の記録及び成果の記載例〈地上法版〉</t>
    <phoneticPr fontId="20"/>
  </si>
  <si>
    <t>機関誌</t>
    <phoneticPr fontId="13"/>
  </si>
  <si>
    <t>様</t>
  </si>
  <si>
    <t>書</t>
    <rPh sb="0" eb="1">
      <t>ショ</t>
    </rPh>
    <phoneticPr fontId="13"/>
  </si>
  <si>
    <t>籍</t>
    <rPh sb="0" eb="1">
      <t>セキ</t>
    </rPh>
    <phoneticPr fontId="13"/>
  </si>
  <si>
    <t>は</t>
  </si>
  <si>
    <t>は</t>
    <phoneticPr fontId="13"/>
  </si>
  <si>
    <t>郵</t>
    <rPh sb="0" eb="1">
      <t>ユウ</t>
    </rPh>
    <phoneticPr fontId="13"/>
  </si>
  <si>
    <t>送</t>
  </si>
  <si>
    <t>送</t>
    <phoneticPr fontId="13"/>
  </si>
  <si>
    <t>不</t>
    <rPh sb="0" eb="1">
      <t>フ</t>
    </rPh>
    <phoneticPr fontId="13"/>
  </si>
  <si>
    <t>要</t>
  </si>
  <si>
    <t>要</t>
    <phoneticPr fontId="13"/>
  </si>
  <si>
    <t>　　　　　　【斡旋図書】日本加除出版</t>
    <phoneticPr fontId="20"/>
  </si>
  <si>
    <t>　　　　　　【斡旋図書】民事法務協会</t>
    <phoneticPr fontId="20"/>
  </si>
  <si>
    <t>　　　　　　【斡旋図書】日本国土調査測量協会</t>
    <phoneticPr fontId="20"/>
  </si>
  <si>
    <t>販売価格
（税込）</t>
    <rPh sb="0" eb="2">
      <t>ハンバイ</t>
    </rPh>
    <rPh sb="2" eb="4">
      <t>カカク</t>
    </rPh>
    <rPh sb="6" eb="8">
      <t>ゼイコ</t>
    </rPh>
    <phoneticPr fontId="20"/>
  </si>
  <si>
    <t>書籍厚さ
単位：ｍｍ</t>
    <rPh sb="0" eb="2">
      <t>ショセキ</t>
    </rPh>
    <rPh sb="2" eb="3">
      <t>アツ</t>
    </rPh>
    <rPh sb="5" eb="7">
      <t>タンイ</t>
    </rPh>
    <phoneticPr fontId="13"/>
  </si>
  <si>
    <t>書籍重さ
単位：ｇ</t>
    <rPh sb="0" eb="2">
      <t>ショセキ</t>
    </rPh>
    <rPh sb="2" eb="3">
      <t>オモ</t>
    </rPh>
    <rPh sb="5" eb="7">
      <t>タンイ</t>
    </rPh>
    <phoneticPr fontId="13"/>
  </si>
  <si>
    <t>Ｑ＆Ａ地目、土地の規制・権利などに関する法律と実務
　-宅地・農地・山林・道路等、登記、土地基本法、区域地域-</t>
    <rPh sb="3" eb="5">
      <t>チモク</t>
    </rPh>
    <rPh sb="6" eb="8">
      <t>トチ</t>
    </rPh>
    <rPh sb="9" eb="11">
      <t>キセイ</t>
    </rPh>
    <rPh sb="12" eb="14">
      <t>ケンリ</t>
    </rPh>
    <rPh sb="17" eb="18">
      <t>カン</t>
    </rPh>
    <rPh sb="20" eb="22">
      <t>ホウリツ</t>
    </rPh>
    <rPh sb="23" eb="25">
      <t>ジツム</t>
    </rPh>
    <rPh sb="28" eb="30">
      <t>タクチ</t>
    </rPh>
    <rPh sb="31" eb="33">
      <t>ノウチ</t>
    </rPh>
    <rPh sb="34" eb="36">
      <t>サンリン</t>
    </rPh>
    <rPh sb="37" eb="40">
      <t>ドウロナド</t>
    </rPh>
    <rPh sb="41" eb="43">
      <t>トウキ</t>
    </rPh>
    <rPh sb="44" eb="46">
      <t>トチ</t>
    </rPh>
    <rPh sb="46" eb="48">
      <t>キホン</t>
    </rPh>
    <rPh sb="48" eb="49">
      <t>ホウ</t>
    </rPh>
    <rPh sb="50" eb="52">
      <t>クイキ</t>
    </rPh>
    <rPh sb="52" eb="54">
      <t>チイキ</t>
    </rPh>
    <phoneticPr fontId="20"/>
  </si>
  <si>
    <t>第3版 所有者の所在の把握が難しい土地に関する
　探索・利活用のためのガイドライン</t>
    <rPh sb="0" eb="1">
      <t>ダイ</t>
    </rPh>
    <rPh sb="2" eb="3">
      <t>ハン</t>
    </rPh>
    <phoneticPr fontId="20"/>
  </si>
  <si>
    <t>●申込先：公益社団法人　全国国土調査協会　広報研修部　</t>
    <phoneticPr fontId="20"/>
  </si>
  <si>
    <t>　〒100-0014　東京都千代田区永田町1丁目11番32号　全国町村会館西館8階　</t>
    <phoneticPr fontId="20"/>
  </si>
  <si>
    <t>年　　月　　日</t>
    <rPh sb="0" eb="1">
      <t>ネン</t>
    </rPh>
    <rPh sb="3" eb="4">
      <t>ツキ</t>
    </rPh>
    <rPh sb="6" eb="7">
      <t>ヒ</t>
    </rPh>
    <phoneticPr fontId="13"/>
  </si>
  <si>
    <t>注文日：</t>
    <rPh sb="0" eb="3">
      <t>チュウモンビ</t>
    </rPh>
    <phoneticPr fontId="13"/>
  </si>
  <si>
    <t>会員価格</t>
    <rPh sb="0" eb="2">
      <t>カイイン</t>
    </rPh>
    <rPh sb="2" eb="4">
      <t>カカク</t>
    </rPh>
    <phoneticPr fontId="13"/>
  </si>
  <si>
    <t xml:space="preserve">全国国土調査協会 </t>
    <phoneticPr fontId="13"/>
  </si>
  <si>
    <t>電話番号</t>
    <rPh sb="0" eb="2">
      <t>デンワ</t>
    </rPh>
    <rPh sb="2" eb="4">
      <t>バンゴウ</t>
    </rPh>
    <phoneticPr fontId="13"/>
  </si>
  <si>
    <t>メルアド</t>
    <phoneticPr fontId="13"/>
  </si>
  <si>
    <t>都道
府県</t>
    <rPh sb="0" eb="2">
      <t>トドウ</t>
    </rPh>
    <rPh sb="3" eb="5">
      <t>フケン</t>
    </rPh>
    <phoneticPr fontId="13"/>
  </si>
  <si>
    <t>積算基準書
会員</t>
    <rPh sb="0" eb="2">
      <t>セキサン</t>
    </rPh>
    <rPh sb="2" eb="4">
      <t>キジュン</t>
    </rPh>
    <rPh sb="4" eb="5">
      <t>ショ</t>
    </rPh>
    <rPh sb="6" eb="8">
      <t>カイイン</t>
    </rPh>
    <phoneticPr fontId="22"/>
  </si>
  <si>
    <t>積算基準書
非会員</t>
    <rPh sb="0" eb="2">
      <t>セキサン</t>
    </rPh>
    <rPh sb="2" eb="4">
      <t>キジュン</t>
    </rPh>
    <rPh sb="4" eb="5">
      <t>ショ</t>
    </rPh>
    <phoneticPr fontId="22"/>
  </si>
  <si>
    <t>初任者マニュアル</t>
    <rPh sb="0" eb="3">
      <t>ショニンシャ</t>
    </rPh>
    <phoneticPr fontId="22"/>
  </si>
  <si>
    <t>一筆地
調査の手引</t>
  </si>
  <si>
    <t>指摘事例集
改訂版</t>
  </si>
  <si>
    <t>工程管理及び検査の手引　第六版</t>
    <rPh sb="0" eb="2">
      <t>コウテイ</t>
    </rPh>
    <rPh sb="2" eb="4">
      <t>カンリ</t>
    </rPh>
    <rPh sb="4" eb="5">
      <t>オヨ</t>
    </rPh>
    <rPh sb="6" eb="8">
      <t>ケンサ</t>
    </rPh>
    <rPh sb="9" eb="11">
      <t>テビキ</t>
    </rPh>
    <rPh sb="12" eb="13">
      <t>ダイ</t>
    </rPh>
    <rPh sb="13" eb="14">
      <t>ロク</t>
    </rPh>
    <rPh sb="14" eb="15">
      <t>ハン</t>
    </rPh>
    <phoneticPr fontId="22"/>
  </si>
  <si>
    <t>地籍測量の手引</t>
    <rPh sb="0" eb="2">
      <t>チセキ</t>
    </rPh>
    <rPh sb="2" eb="4">
      <t>ソクリョウ</t>
    </rPh>
    <rPh sb="5" eb="7">
      <t>テビキ</t>
    </rPh>
    <phoneticPr fontId="22"/>
  </si>
  <si>
    <t>地籍調査
研修テキスト</t>
    <rPh sb="2" eb="4">
      <t>チョウサ</t>
    </rPh>
    <phoneticPr fontId="14"/>
  </si>
  <si>
    <t>工程管理
研修テキスト</t>
    <rPh sb="0" eb="2">
      <t>コウテイ</t>
    </rPh>
    <rPh sb="2" eb="4">
      <t>カンリ</t>
    </rPh>
    <rPh sb="5" eb="7">
      <t>ケンシュウ</t>
    </rPh>
    <phoneticPr fontId="22"/>
  </si>
  <si>
    <t>法令集
会員</t>
    <rPh sb="0" eb="3">
      <t>ホウレイシュウ</t>
    </rPh>
    <rPh sb="4" eb="6">
      <t>カイイン</t>
    </rPh>
    <phoneticPr fontId="22"/>
  </si>
  <si>
    <t>法令集
非会員</t>
    <rPh sb="4" eb="5">
      <t>ヒ</t>
    </rPh>
    <phoneticPr fontId="22"/>
  </si>
  <si>
    <t>一般
パンフレット</t>
    <rPh sb="0" eb="2">
      <t>イッパン</t>
    </rPh>
    <phoneticPr fontId="22"/>
  </si>
  <si>
    <t>街区
パンフレット</t>
    <rPh sb="0" eb="2">
      <t>ガイク</t>
    </rPh>
    <phoneticPr fontId="22"/>
  </si>
  <si>
    <t>リモセン
パンフレット</t>
  </si>
  <si>
    <t>地籍をすすめましょう
パンフレット</t>
    <rPh sb="0" eb="2">
      <t>チセキ</t>
    </rPh>
    <phoneticPr fontId="22"/>
  </si>
  <si>
    <t>まもってあげたい
パンフレット</t>
  </si>
  <si>
    <t>ザ・ちせき
マンガ</t>
  </si>
  <si>
    <t>安全な
地籍調査</t>
    <rPh sb="0" eb="2">
      <t>アンゼン</t>
    </rPh>
    <rPh sb="4" eb="6">
      <t>チセキ</t>
    </rPh>
    <rPh sb="6" eb="8">
      <t>チョウサ</t>
    </rPh>
    <phoneticPr fontId="22"/>
  </si>
  <si>
    <t>A4サイズ・厚さ３ｃｍ以内・4kgまで全国一律料</t>
    <rPh sb="6" eb="7">
      <t>アツ</t>
    </rPh>
    <rPh sb="11" eb="13">
      <t>イナイ</t>
    </rPh>
    <phoneticPr fontId="13"/>
  </si>
  <si>
    <t>A4サイズ・厚さ制限なし・4kgまで全国一律料</t>
    <rPh sb="6" eb="7">
      <t>アツ</t>
    </rPh>
    <rPh sb="8" eb="10">
      <t>セイゲン</t>
    </rPh>
    <phoneticPr fontId="13"/>
  </si>
  <si>
    <t>←端数は四捨五入</t>
    <rPh sb="1" eb="3">
      <t>ハスウ</t>
    </rPh>
    <rPh sb="4" eb="8">
      <t>シシャゴニュウ</t>
    </rPh>
    <phoneticPr fontId="13"/>
  </si>
  <si>
    <t>民事法務協会から請求・発送</t>
    <rPh sb="8" eb="10">
      <t>セイキュウ</t>
    </rPh>
    <phoneticPr fontId="20"/>
  </si>
  <si>
    <t xml:space="preserve"> （記入例）100-1234</t>
    <rPh sb="2" eb="4">
      <t>キニュウ</t>
    </rPh>
    <rPh sb="4" eb="5">
      <t>レイ</t>
    </rPh>
    <phoneticPr fontId="13"/>
  </si>
  <si>
    <t>部署名</t>
    <rPh sb="0" eb="2">
      <t>ブショ</t>
    </rPh>
    <rPh sb="2" eb="3">
      <t>メイ</t>
    </rPh>
    <phoneticPr fontId="20"/>
  </si>
  <si>
    <t>担当者</t>
    <rPh sb="0" eb="3">
      <t>タントウシャ</t>
    </rPh>
    <phoneticPr fontId="20"/>
  </si>
  <si>
    <t>内線</t>
    <rPh sb="0" eb="2">
      <t>ナイセン</t>
    </rPh>
    <phoneticPr fontId="20"/>
  </si>
  <si>
    <t>郵送不要</t>
    <rPh sb="0" eb="2">
      <t>ユウソウ</t>
    </rPh>
    <rPh sb="2" eb="4">
      <t>フヨウ</t>
    </rPh>
    <phoneticPr fontId="13"/>
  </si>
  <si>
    <t>重さ
合計</t>
    <rPh sb="0" eb="1">
      <t>オモ</t>
    </rPh>
    <rPh sb="3" eb="5">
      <t>ゴウケイ</t>
    </rPh>
    <phoneticPr fontId="13"/>
  </si>
  <si>
    <t>ｶ)〇〇ｶｲｼｬ</t>
    <phoneticPr fontId="13"/>
  </si>
  <si>
    <t>正誤表あり</t>
    <phoneticPr fontId="13"/>
  </si>
  <si>
    <t>メール</t>
    <phoneticPr fontId="13"/>
  </si>
  <si>
    <t>メール</t>
  </si>
  <si>
    <t>※請求書のみ郵送</t>
    <rPh sb="1" eb="4">
      <t>セイキュウショ</t>
    </rPh>
    <rPh sb="6" eb="8">
      <t>ユウソウ</t>
    </rPh>
    <phoneticPr fontId="13"/>
  </si>
  <si>
    <t xml:space="preserve">送 料   </t>
    <rPh sb="0" eb="1">
      <t>ソウ</t>
    </rPh>
    <rPh sb="2" eb="3">
      <t>リョウ</t>
    </rPh>
    <phoneticPr fontId="20"/>
  </si>
  <si>
    <r>
      <rPr>
        <b/>
        <sz val="13"/>
        <rFont val="ＭＳ 明朝"/>
        <family val="1"/>
        <charset val="128"/>
      </rPr>
      <t>【日本加除出版の書籍をご注文のお客様へ】</t>
    </r>
    <r>
      <rPr>
        <sz val="11"/>
        <rFont val="ＭＳ 明朝"/>
        <family val="1"/>
        <charset val="128"/>
      </rPr>
      <t xml:space="preserve">
</t>
    </r>
    <r>
      <rPr>
        <b/>
        <sz val="11"/>
        <rFont val="ＭＳ 明朝"/>
        <family val="1"/>
        <charset val="128"/>
      </rPr>
      <t>当協会から請求書等を発行いたしますが、</t>
    </r>
    <r>
      <rPr>
        <b/>
        <sz val="11"/>
        <color rgb="FFFF0000"/>
        <rFont val="ＭＳ 明朝"/>
        <family val="1"/>
        <charset val="128"/>
      </rPr>
      <t>書籍は日本加除出版より
別便で送付されます</t>
    </r>
    <r>
      <rPr>
        <b/>
        <sz val="11"/>
        <rFont val="ＭＳ 明朝"/>
        <family val="1"/>
        <charset val="128"/>
      </rPr>
      <t>ので、ご了承ください。</t>
    </r>
    <rPh sb="40" eb="42">
      <t>ショセキ</t>
    </rPh>
    <rPh sb="52" eb="54">
      <t>ベツビン</t>
    </rPh>
    <rPh sb="55" eb="57">
      <t>ソウフ</t>
    </rPh>
    <rPh sb="65" eb="67">
      <t>リョウショウ</t>
    </rPh>
    <phoneticPr fontId="13"/>
  </si>
  <si>
    <t>その他
ご要望等</t>
    <rPh sb="2" eb="3">
      <t>タ</t>
    </rPh>
    <rPh sb="5" eb="7">
      <t>ヨウボウ</t>
    </rPh>
    <rPh sb="7" eb="8">
      <t>ナド</t>
    </rPh>
    <phoneticPr fontId="20"/>
  </si>
  <si>
    <t>【送付先】</t>
    <rPh sb="1" eb="4">
      <t>ソウフサキ</t>
    </rPh>
    <phoneticPr fontId="20"/>
  </si>
  <si>
    <t>メールアドレス</t>
    <phoneticPr fontId="20"/>
  </si>
  <si>
    <t>電話番号</t>
    <rPh sb="0" eb="2">
      <t>デンワ</t>
    </rPh>
    <rPh sb="2" eb="4">
      <t>バンゴウ</t>
    </rPh>
    <phoneticPr fontId="20"/>
  </si>
  <si>
    <r>
      <rPr>
        <b/>
        <sz val="20"/>
        <color rgb="FFFF0000"/>
        <rFont val="ＭＳ ゴシック"/>
        <family val="3"/>
        <charset val="128"/>
      </rPr>
      <t>【</t>
    </r>
    <r>
      <rPr>
        <b/>
        <sz val="24"/>
        <color rgb="FFFF0000"/>
        <rFont val="ＭＳ ゴシック"/>
        <family val="3"/>
        <charset val="128"/>
      </rPr>
      <t>会員</t>
    </r>
    <r>
      <rPr>
        <b/>
        <sz val="18"/>
        <color rgb="FFFF0000"/>
        <rFont val="ＭＳ ゴシック"/>
        <family val="3"/>
        <charset val="128"/>
      </rPr>
      <t>(自治体)用</t>
    </r>
    <r>
      <rPr>
        <b/>
        <sz val="20"/>
        <color rgb="FFFF0000"/>
        <rFont val="ＭＳ ゴシック"/>
        <family val="3"/>
        <charset val="128"/>
      </rPr>
      <t>】</t>
    </r>
    <r>
      <rPr>
        <b/>
        <sz val="20"/>
        <color theme="1"/>
        <rFont val="ＭＳ ゴシック"/>
        <family val="3"/>
        <charset val="128"/>
      </rPr>
      <t>国土調査関係図書申込書</t>
    </r>
    <rPh sb="1" eb="3">
      <t>カイイン</t>
    </rPh>
    <rPh sb="4" eb="7">
      <t>ジチタイ</t>
    </rPh>
    <rPh sb="8" eb="9">
      <t>ヨウ</t>
    </rPh>
    <rPh sb="10" eb="12">
      <t>コクド</t>
    </rPh>
    <rPh sb="12" eb="14">
      <t>チョウサ</t>
    </rPh>
    <rPh sb="14" eb="16">
      <t>カンケイ</t>
    </rPh>
    <rPh sb="16" eb="18">
      <t>トショ</t>
    </rPh>
    <rPh sb="18" eb="21">
      <t>モウシコミショ</t>
    </rPh>
    <phoneticPr fontId="20"/>
  </si>
  <si>
    <t xml:space="preserve">当協会から請求書等発行
日本加除出版から書籍発送
</t>
    <rPh sb="13" eb="15">
      <t>ニホン</t>
    </rPh>
    <rPh sb="21" eb="23">
      <t>ショセキ</t>
    </rPh>
    <phoneticPr fontId="20"/>
  </si>
  <si>
    <t>　　　　　　　　全国国土調査協会 発行図書</t>
    <rPh sb="8" eb="10">
      <t>ゼンコク</t>
    </rPh>
    <rPh sb="17" eb="19">
      <t>ハッコウ</t>
    </rPh>
    <rPh sb="19" eb="21">
      <t>トショ</t>
    </rPh>
    <phoneticPr fontId="20"/>
  </si>
  <si>
    <r>
      <rPr>
        <b/>
        <sz val="20"/>
        <color rgb="FF00B050"/>
        <rFont val="ＭＳ Ｐゴシック"/>
        <family val="3"/>
        <charset val="128"/>
        <scheme val="minor"/>
      </rPr>
      <t>【</t>
    </r>
    <r>
      <rPr>
        <b/>
        <sz val="25"/>
        <color rgb="FF00B050"/>
        <rFont val="ＭＳ Ｐゴシック"/>
        <family val="3"/>
        <charset val="128"/>
        <scheme val="minor"/>
      </rPr>
      <t>会員</t>
    </r>
    <r>
      <rPr>
        <b/>
        <sz val="20"/>
        <color rgb="FF00B050"/>
        <rFont val="ＭＳ Ｐゴシック"/>
        <family val="3"/>
        <charset val="128"/>
        <scheme val="minor"/>
      </rPr>
      <t>用】</t>
    </r>
    <r>
      <rPr>
        <b/>
        <sz val="20"/>
        <color theme="1"/>
        <rFont val="ＭＳ Ｐゴシック"/>
        <family val="3"/>
        <charset val="128"/>
        <scheme val="minor"/>
      </rPr>
      <t>国土調査関係図書申込書</t>
    </r>
    <rPh sb="5" eb="7">
      <t>コクド</t>
    </rPh>
    <rPh sb="7" eb="9">
      <t>チョウサ</t>
    </rPh>
    <rPh sb="9" eb="11">
      <t>カンケイ</t>
    </rPh>
    <rPh sb="11" eb="13">
      <t>トショ</t>
    </rPh>
    <rPh sb="13" eb="16">
      <t>モウシコミショ</t>
    </rPh>
    <phoneticPr fontId="20"/>
  </si>
  <si>
    <t>表示登記教材 地目認定（改訂版）　</t>
    <phoneticPr fontId="20"/>
  </si>
  <si>
    <t>クロネコヤマト
ビジネスメンバーズ
宅急便料金表</t>
    <rPh sb="18" eb="21">
      <t>タッキュウビン</t>
    </rPh>
    <rPh sb="21" eb="24">
      <t>リョウキンヒョウ</t>
    </rPh>
    <phoneticPr fontId="13"/>
  </si>
  <si>
    <t>当協会から請求・発送</t>
    <rPh sb="0" eb="3">
      <t>トウキョウカイ</t>
    </rPh>
    <rPh sb="5" eb="7">
      <t>セイキュウ</t>
    </rPh>
    <rPh sb="8" eb="10">
      <t>ハッソウ</t>
    </rPh>
    <phoneticPr fontId="20"/>
  </si>
  <si>
    <t>当協会から請求・発送</t>
    <phoneticPr fontId="13"/>
  </si>
  <si>
    <t xml:space="preserve"> （記入例）03-1111-2222</t>
    <phoneticPr fontId="13"/>
  </si>
  <si>
    <t>※書籍はメール依頼
※台帳は￥０で入力</t>
    <rPh sb="1" eb="3">
      <t>ショセキ</t>
    </rPh>
    <rPh sb="7" eb="9">
      <t>イライ</t>
    </rPh>
    <rPh sb="11" eb="13">
      <t>ダイチョウ</t>
    </rPh>
    <rPh sb="17" eb="19">
      <t>ニュウリョク</t>
    </rPh>
    <phoneticPr fontId="20"/>
  </si>
  <si>
    <t>以下余白　</t>
    <rPh sb="0" eb="2">
      <t>イカ</t>
    </rPh>
    <rPh sb="2" eb="4">
      <t>ヨハク</t>
    </rPh>
    <phoneticPr fontId="20"/>
  </si>
  <si>
    <t>-</t>
    <phoneticPr fontId="13"/>
  </si>
  <si>
    <t>書籍送付のご案内</t>
    <rPh sb="0" eb="2">
      <t>ショセキ</t>
    </rPh>
    <rPh sb="2" eb="4">
      <t>ソウフ</t>
    </rPh>
    <rPh sb="6" eb="8">
      <t>アンナイ</t>
    </rPh>
    <phoneticPr fontId="13"/>
  </si>
  <si>
    <t>ログイン</t>
    <phoneticPr fontId="13"/>
  </si>
  <si>
    <t>請求書</t>
    <rPh sb="0" eb="3">
      <t>セイキュウショ</t>
    </rPh>
    <phoneticPr fontId="13"/>
  </si>
  <si>
    <t>備 考</t>
    <rPh sb="0" eb="1">
      <t>ビ</t>
    </rPh>
    <rPh sb="2" eb="3">
      <t>コウ</t>
    </rPh>
    <phoneticPr fontId="13"/>
  </si>
  <si>
    <t>※メール転送のみ！台帳入力不要！</t>
    <rPh sb="4" eb="6">
      <t>テンソウ</t>
    </rPh>
    <phoneticPr fontId="13"/>
  </si>
  <si>
    <r>
      <rPr>
        <b/>
        <sz val="13"/>
        <rFont val="ＭＳ 明朝"/>
        <family val="1"/>
        <charset val="128"/>
      </rPr>
      <t>【民事法務協会の書籍をご注文のお客様へ】</t>
    </r>
    <r>
      <rPr>
        <sz val="11"/>
        <rFont val="ＭＳ 明朝"/>
        <family val="1"/>
        <charset val="128"/>
      </rPr>
      <t xml:space="preserve">
</t>
    </r>
    <r>
      <rPr>
        <b/>
        <sz val="11"/>
        <color rgb="FFFF0000"/>
        <rFont val="ＭＳ 明朝"/>
        <family val="1"/>
        <charset val="128"/>
      </rPr>
      <t>一般財団法人民事法務協会</t>
    </r>
    <r>
      <rPr>
        <b/>
        <sz val="11"/>
        <rFont val="ＭＳ 明朝"/>
        <family val="1"/>
        <charset val="128"/>
      </rPr>
      <t>から</t>
    </r>
    <r>
      <rPr>
        <b/>
        <sz val="11"/>
        <color rgb="FFFF0000"/>
        <rFont val="ＭＳ 明朝"/>
        <family val="1"/>
        <charset val="128"/>
      </rPr>
      <t>書籍及び代金請求書が送付されます。</t>
    </r>
    <r>
      <rPr>
        <sz val="11"/>
        <rFont val="ＭＳ 明朝"/>
        <family val="1"/>
        <charset val="128"/>
      </rPr>
      <t xml:space="preserve">
</t>
    </r>
    <r>
      <rPr>
        <b/>
        <sz val="11"/>
        <rFont val="ＭＳ 明朝"/>
        <family val="1"/>
        <charset val="128"/>
      </rPr>
      <t>代金振込先が当協会と異なりますので、ご留意ください。</t>
    </r>
    <rPh sb="8" eb="10">
      <t>ショセキ</t>
    </rPh>
    <rPh sb="12" eb="14">
      <t>チュウモン</t>
    </rPh>
    <rPh sb="16" eb="18">
      <t>キャクサマ</t>
    </rPh>
    <rPh sb="72" eb="74">
      <t>リュウイ</t>
    </rPh>
    <phoneticPr fontId="13"/>
  </si>
  <si>
    <t>お届け先コード
※空欄</t>
    <phoneticPr fontId="48"/>
  </si>
  <si>
    <t>お届け先アパートマンション名</t>
    <rPh sb="0" eb="2">
      <t>オトド</t>
    </rPh>
    <rPh sb="3" eb="4">
      <t>サキ</t>
    </rPh>
    <rPh sb="13" eb="14">
      <t>メイ</t>
    </rPh>
    <phoneticPr fontId="13"/>
  </si>
  <si>
    <t>お届け先会社・部門</t>
    <rPh sb="1" eb="2">
      <t>トド</t>
    </rPh>
    <rPh sb="3" eb="4">
      <t>サキ</t>
    </rPh>
    <phoneticPr fontId="48"/>
  </si>
  <si>
    <t>お届け先会社・部門２</t>
    <rPh sb="1" eb="2">
      <t>トド</t>
    </rPh>
    <rPh sb="3" eb="4">
      <t>サキ</t>
    </rPh>
    <phoneticPr fontId="48"/>
  </si>
  <si>
    <t>お届け先名</t>
    <phoneticPr fontId="48"/>
  </si>
  <si>
    <t xml:space="preserve">お届け先名(ｶﾅ)
</t>
    <phoneticPr fontId="48"/>
  </si>
  <si>
    <t>敬称</t>
    <phoneticPr fontId="48"/>
  </si>
  <si>
    <t>様</t>
    <rPh sb="0" eb="1">
      <t>サマ</t>
    </rPh>
    <phoneticPr fontId="13"/>
  </si>
  <si>
    <t>※台帳入力したら、即セルを緑色変更
※請求書不要</t>
    <rPh sb="1" eb="3">
      <t>ダイチョウ</t>
    </rPh>
    <rPh sb="3" eb="5">
      <t>ニュウリョク</t>
    </rPh>
    <rPh sb="9" eb="10">
      <t>ソク</t>
    </rPh>
    <rPh sb="13" eb="15">
      <t>ミドリイロ</t>
    </rPh>
    <rPh sb="15" eb="17">
      <t>ヘンコウ</t>
    </rPh>
    <phoneticPr fontId="13"/>
  </si>
  <si>
    <t>総 計</t>
    <rPh sb="0" eb="1">
      <t>ソウ</t>
    </rPh>
    <rPh sb="2" eb="3">
      <t>ケイ</t>
    </rPh>
    <phoneticPr fontId="13"/>
  </si>
  <si>
    <t>https://bmypage.kuronekoyamato.co.jp/bmypage/servlet/jp.co.kuronekoyamato.wur.hmp.servlet.user.HMPLGI0010JspServlet</t>
    <phoneticPr fontId="13"/>
  </si>
  <si>
    <t xml:space="preserve">お役様コード </t>
    <rPh sb="1" eb="3">
      <t>ヤクサマ</t>
    </rPh>
    <phoneticPr fontId="13"/>
  </si>
  <si>
    <t>zenF8Kouhou</t>
    <phoneticPr fontId="13"/>
  </si>
  <si>
    <t>パスワード</t>
    <phoneticPr fontId="13"/>
  </si>
  <si>
    <t>レターパックライト</t>
    <phoneticPr fontId="13"/>
  </si>
  <si>
    <t>レターパックプラス</t>
    <phoneticPr fontId="13"/>
  </si>
  <si>
    <t>ご要望</t>
    <phoneticPr fontId="13"/>
  </si>
  <si>
    <t>●請求書類等の送付方法をメールに変更しました。発送連絡メールにPDF形式ファイルを添付しますので、ご了承ください。</t>
    <rPh sb="23" eb="25">
      <t>ハッソウ</t>
    </rPh>
    <rPh sb="25" eb="27">
      <t>レンラク</t>
    </rPh>
    <rPh sb="34" eb="36">
      <t>ケイシキ</t>
    </rPh>
    <rPh sb="50" eb="52">
      <t>リョウショウ</t>
    </rPh>
    <phoneticPr fontId="13"/>
  </si>
  <si>
    <t>　　Mail：</t>
    <phoneticPr fontId="13"/>
  </si>
  <si>
    <t>地籍調査研修テキスト（令和６年度版）</t>
    <rPh sb="0" eb="4">
      <t>チセキチョウサ</t>
    </rPh>
    <rPh sb="4" eb="6">
      <t>ケンシュウ</t>
    </rPh>
    <rPh sb="11" eb="13">
      <t>レイワ</t>
    </rPh>
    <rPh sb="14" eb="15">
      <t>ネン</t>
    </rPh>
    <rPh sb="15" eb="16">
      <t>ド</t>
    </rPh>
    <rPh sb="16" eb="17">
      <t>バン</t>
    </rPh>
    <phoneticPr fontId="20"/>
  </si>
  <si>
    <t>地籍工程管理研修テキスト（令和６年度版）</t>
    <rPh sb="0" eb="2">
      <t>チセキ</t>
    </rPh>
    <rPh sb="2" eb="4">
      <t>コウテイ</t>
    </rPh>
    <rPh sb="4" eb="6">
      <t>カンリ</t>
    </rPh>
    <rPh sb="6" eb="8">
      <t>ケンシュウ</t>
    </rPh>
    <rPh sb="13" eb="15">
      <t>レイワ</t>
    </rPh>
    <rPh sb="16" eb="17">
      <t>ネン</t>
    </rPh>
    <rPh sb="17" eb="18">
      <t>ド</t>
    </rPh>
    <rPh sb="18" eb="19">
      <t>バン</t>
    </rPh>
    <phoneticPr fontId="20"/>
  </si>
  <si>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31" eb="32">
      <t>ツ</t>
    </rPh>
    <phoneticPr fontId="20"/>
  </si>
  <si>
    <t>地籍測量成果検定における指摘事例集（第２版）</t>
    <rPh sb="18" eb="19">
      <t>ダイ</t>
    </rPh>
    <rPh sb="20" eb="21">
      <t>ハン</t>
    </rPh>
    <phoneticPr fontId="20"/>
  </si>
  <si>
    <t>地籍調査研修テキスト（令和６年度版）</t>
    <rPh sb="0" eb="6">
      <t>チセキチョウサケンシュウ</t>
    </rPh>
    <rPh sb="11" eb="13">
      <t>レイワ</t>
    </rPh>
    <rPh sb="14" eb="15">
      <t>ネン</t>
    </rPh>
    <rPh sb="15" eb="16">
      <t>ド</t>
    </rPh>
    <rPh sb="16" eb="17">
      <t>バン</t>
    </rPh>
    <phoneticPr fontId="20"/>
  </si>
  <si>
    <t>表示登記教材 建物認定（４訂版）</t>
    <phoneticPr fontId="20"/>
  </si>
  <si>
    <t>表示登記教材 建物認定（４訂版）　</t>
    <phoneticPr fontId="20"/>
  </si>
  <si>
    <t>会員
種別</t>
    <rPh sb="0" eb="2">
      <t>カイイン</t>
    </rPh>
    <rPh sb="3" eb="5">
      <t>シュベツ</t>
    </rPh>
    <phoneticPr fontId="13"/>
  </si>
  <si>
    <t>会</t>
    <rPh sb="0" eb="1">
      <t>カイ</t>
    </rPh>
    <phoneticPr fontId="13"/>
  </si>
  <si>
    <r>
      <t xml:space="preserve">送料
</t>
    </r>
    <r>
      <rPr>
        <sz val="10"/>
        <rFont val="ＭＳ Ｐゴシック"/>
        <family val="3"/>
        <charset val="128"/>
      </rPr>
      <t>（非会員）</t>
    </r>
    <rPh sb="0" eb="2">
      <t>ソウリョウ</t>
    </rPh>
    <rPh sb="4" eb="5">
      <t>ヒ</t>
    </rPh>
    <rPh sb="5" eb="7">
      <t>カイイン</t>
    </rPh>
    <phoneticPr fontId="13"/>
  </si>
  <si>
    <t>書籍
金額</t>
    <rPh sb="0" eb="2">
      <t>ショセキ</t>
    </rPh>
    <rPh sb="3" eb="5">
      <t>キンガク</t>
    </rPh>
    <phoneticPr fontId="13"/>
  </si>
  <si>
    <t>ヤマト宅急便  宛名シール B2クラウド</t>
    <phoneticPr fontId="13"/>
  </si>
  <si>
    <t>※書籍はメール依頼
※注文台帳入力
※請求書類を作成
　 ＰＤＦをメール添付</t>
    <rPh sb="1" eb="3">
      <t>ショセキ</t>
    </rPh>
    <rPh sb="7" eb="9">
      <t>イライ</t>
    </rPh>
    <rPh sb="21" eb="23">
      <t>ショルイ</t>
    </rPh>
    <rPh sb="24" eb="26">
      <t>サクセイ</t>
    </rPh>
    <rPh sb="36" eb="38">
      <t>テンプ</t>
    </rPh>
    <phoneticPr fontId="20"/>
  </si>
  <si>
    <t>御中</t>
    <rPh sb="0" eb="2">
      <t>オンチュウ</t>
    </rPh>
    <phoneticPr fontId="13"/>
  </si>
  <si>
    <t>書類送付のご案内</t>
    <rPh sb="0" eb="2">
      <t>ショルイ</t>
    </rPh>
    <rPh sb="2" eb="4">
      <t>ソウフ</t>
    </rPh>
    <rPh sb="6" eb="8">
      <t>アンナイ</t>
    </rPh>
    <phoneticPr fontId="13"/>
  </si>
  <si>
    <t>拝啓　時下ますますご清栄のこととお慶び申し上げます。
平素は格別のご高配を賜り、厚く御礼申し上げます。</t>
    <rPh sb="3" eb="5">
      <t>ジカ</t>
    </rPh>
    <rPh sb="10" eb="12">
      <t>セイエイ</t>
    </rPh>
    <rPh sb="17" eb="18">
      <t>ヨロコ</t>
    </rPh>
    <rPh sb="19" eb="20">
      <t>モウ</t>
    </rPh>
    <rPh sb="21" eb="22">
      <t>ア</t>
    </rPh>
    <phoneticPr fontId="13"/>
  </si>
  <si>
    <t>早速ですが、下記の通り書類を送付いたしますので、
ご査収のほどよろしくお願い申し上げます。</t>
    <rPh sb="0" eb="2">
      <t>サッソク</t>
    </rPh>
    <rPh sb="6" eb="8">
      <t>カキ</t>
    </rPh>
    <rPh sb="9" eb="10">
      <t>トオ</t>
    </rPh>
    <rPh sb="11" eb="13">
      <t>ショルイ</t>
    </rPh>
    <rPh sb="14" eb="16">
      <t>ソウフ</t>
    </rPh>
    <rPh sb="26" eb="28">
      <t>サシュウ</t>
    </rPh>
    <rPh sb="36" eb="37">
      <t>ネガ</t>
    </rPh>
    <rPh sb="38" eb="39">
      <t>モウ</t>
    </rPh>
    <rPh sb="40" eb="41">
      <t>ア</t>
    </rPh>
    <phoneticPr fontId="13"/>
  </si>
  <si>
    <t>敬具</t>
    <rPh sb="0" eb="2">
      <t>ケイグ</t>
    </rPh>
    <phoneticPr fontId="13"/>
  </si>
  <si>
    <t>記</t>
    <phoneticPr fontId="13"/>
  </si>
  <si>
    <t>請求書類</t>
    <rPh sb="0" eb="2">
      <t>セイキュウ</t>
    </rPh>
    <rPh sb="2" eb="4">
      <t>ショルイ</t>
    </rPh>
    <phoneticPr fontId="13"/>
  </si>
  <si>
    <t>1式</t>
    <rPh sb="1" eb="2">
      <t>シキ</t>
    </rPh>
    <phoneticPr fontId="13"/>
  </si>
  <si>
    <t>← 送付する書類に合わせて変更してください</t>
    <rPh sb="2" eb="4">
      <t>ソウフ</t>
    </rPh>
    <rPh sb="6" eb="8">
      <t>ショルイ</t>
    </rPh>
    <rPh sb="9" eb="10">
      <t>ア</t>
    </rPh>
    <rPh sb="13" eb="15">
      <t>ヘンコウ</t>
    </rPh>
    <phoneticPr fontId="13"/>
  </si>
  <si>
    <t>以上</t>
    <rPh sb="0" eb="2">
      <t>イジョウ</t>
    </rPh>
    <phoneticPr fontId="13"/>
  </si>
  <si>
    <t xml:space="preserve"> </t>
    <phoneticPr fontId="13"/>
  </si>
  <si>
    <t>tosho@zen-kyo.or.jp　</t>
    <phoneticPr fontId="13"/>
  </si>
  <si>
    <t>※ 申込書はエクセル形式のまま送付をお願いいたします。</t>
    <rPh sb="2" eb="5">
      <t>モウシコミショ</t>
    </rPh>
    <rPh sb="10" eb="12">
      <t>ケイシキ</t>
    </rPh>
    <rPh sb="15" eb="17">
      <t>ソウフ</t>
    </rPh>
    <rPh sb="19" eb="20">
      <t>ネガ</t>
    </rPh>
    <phoneticPr fontId="13"/>
  </si>
  <si>
    <t>まもってあげたい未来の安心－地籍調査のあらまし　　　　　　　（平成28年版）</t>
    <phoneticPr fontId="20"/>
  </si>
  <si>
    <t>実務者のための地籍調査作業規程準則逐条解説　　　　　　　　（2013年4月刊）</t>
    <phoneticPr fontId="13"/>
  </si>
  <si>
    <t>不動産登記の書式と解説 第2巻 建物・区分建物の表示に　　　　　関する登記</t>
    <rPh sb="0" eb="3">
      <t>フドウサン</t>
    </rPh>
    <rPh sb="3" eb="5">
      <t>トウキ</t>
    </rPh>
    <rPh sb="6" eb="8">
      <t>ショシキ</t>
    </rPh>
    <rPh sb="9" eb="11">
      <t>カイセツ</t>
    </rPh>
    <rPh sb="12" eb="13">
      <t>ダイ</t>
    </rPh>
    <rPh sb="14" eb="15">
      <t>カン</t>
    </rPh>
    <rPh sb="16" eb="18">
      <t>タテモノ</t>
    </rPh>
    <rPh sb="19" eb="21">
      <t>クブン</t>
    </rPh>
    <rPh sb="21" eb="23">
      <t>タテモノ</t>
    </rPh>
    <rPh sb="24" eb="26">
      <t>ヒョウジ</t>
    </rPh>
    <rPh sb="32" eb="33">
      <t>カン</t>
    </rPh>
    <rPh sb="35" eb="37">
      <t>トウキ</t>
    </rPh>
    <phoneticPr fontId="20"/>
  </si>
  <si>
    <t>4訂版 表示登記にかかる各種図面・地図の作成と訂正の　　　　 　事例集</t>
    <rPh sb="1" eb="2">
      <t>テイ</t>
    </rPh>
    <rPh sb="2" eb="3">
      <t>バン</t>
    </rPh>
    <rPh sb="4" eb="6">
      <t>ヒョウジ</t>
    </rPh>
    <rPh sb="6" eb="8">
      <t>トウキ</t>
    </rPh>
    <rPh sb="12" eb="14">
      <t>カクシュ</t>
    </rPh>
    <rPh sb="14" eb="16">
      <t>ズメン</t>
    </rPh>
    <rPh sb="17" eb="19">
      <t>チズ</t>
    </rPh>
    <rPh sb="20" eb="22">
      <t>サクセイ</t>
    </rPh>
    <rPh sb="23" eb="25">
      <t>テイセイ</t>
    </rPh>
    <rPh sb="32" eb="34">
      <t>ジレイ</t>
    </rPh>
    <rPh sb="34" eb="35">
      <t>シュウ</t>
    </rPh>
    <phoneticPr fontId="20"/>
  </si>
  <si>
    <t>第3版 所有者の所在の把握が難しい土地に関する探索・　　　　　　利活用のためのガイドライン</t>
    <rPh sb="0" eb="1">
      <t>ダイ</t>
    </rPh>
    <rPh sb="2" eb="3">
      <t>ハン</t>
    </rPh>
    <phoneticPr fontId="20"/>
  </si>
  <si>
    <t>所有者不明土地特借法・表題部所有者不明土地適正化法の　　　　　実務と登記</t>
    <rPh sb="0" eb="3">
      <t>ショユウシャ</t>
    </rPh>
    <rPh sb="3" eb="5">
      <t>フメイ</t>
    </rPh>
    <rPh sb="5" eb="7">
      <t>トチ</t>
    </rPh>
    <rPh sb="7" eb="8">
      <t>トク</t>
    </rPh>
    <rPh sb="8" eb="9">
      <t>シャク</t>
    </rPh>
    <rPh sb="9" eb="10">
      <t>ホウ</t>
    </rPh>
    <rPh sb="11" eb="13">
      <t>ヒョウダイ</t>
    </rPh>
    <rPh sb="13" eb="14">
      <t>ブ</t>
    </rPh>
    <rPh sb="14" eb="17">
      <t>ショユウシャ</t>
    </rPh>
    <rPh sb="17" eb="19">
      <t>フメイ</t>
    </rPh>
    <rPh sb="19" eb="21">
      <t>トチ</t>
    </rPh>
    <rPh sb="21" eb="24">
      <t>テキセイカ</t>
    </rPh>
    <rPh sb="24" eb="25">
      <t>ホウ</t>
    </rPh>
    <rPh sb="31" eb="33">
      <t>ジツム</t>
    </rPh>
    <rPh sb="34" eb="36">
      <t>トウキ</t>
    </rPh>
    <phoneticPr fontId="20"/>
  </si>
  <si>
    <r>
      <t>　　　　　　【斡旋図書】日本加除出版</t>
    </r>
    <r>
      <rPr>
        <b/>
        <sz val="10"/>
        <color rgb="FFFF0000"/>
        <rFont val="ＭＳ Ｐゴシック"/>
        <family val="3"/>
        <charset val="128"/>
        <scheme val="minor"/>
      </rPr>
      <t>　※会員のみ販売</t>
    </r>
    <rPh sb="20" eb="22">
      <t>カイイン</t>
    </rPh>
    <rPh sb="24" eb="26">
      <t>ハンバイ</t>
    </rPh>
    <phoneticPr fontId="20"/>
  </si>
  <si>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42" eb="43">
      <t>ツ</t>
    </rPh>
    <phoneticPr fontId="20"/>
  </si>
  <si>
    <t>Q＆A詳解土地台帳 ～表示登記・筆界特定・所有者調査の          ための知識～</t>
    <rPh sb="3" eb="5">
      <t>ショウカイ</t>
    </rPh>
    <rPh sb="5" eb="7">
      <t>トチ</t>
    </rPh>
    <rPh sb="7" eb="9">
      <t>ダイチョウ</t>
    </rPh>
    <rPh sb="11" eb="13">
      <t>ヒョウジ</t>
    </rPh>
    <rPh sb="13" eb="15">
      <t>トウキ</t>
    </rPh>
    <rPh sb="16" eb="18">
      <t>ヒッカイ</t>
    </rPh>
    <rPh sb="18" eb="20">
      <t>トクテイ</t>
    </rPh>
    <rPh sb="21" eb="24">
      <t>ショユウシャ</t>
    </rPh>
    <rPh sb="24" eb="26">
      <t>チョウサ</t>
    </rPh>
    <rPh sb="40" eb="42">
      <t>チシキ</t>
    </rPh>
    <phoneticPr fontId="20"/>
  </si>
  <si>
    <t>地籍測量及び地積測定における作業の記録及び成果の記載例   〈地上法版〉</t>
    <phoneticPr fontId="20"/>
  </si>
  <si>
    <t>地籍フォーマット2000の手引き～数値地籍情報の利活用に向けて～</t>
    <rPh sb="17" eb="19">
      <t>スウチ</t>
    </rPh>
    <rPh sb="19" eb="21">
      <t>チセキ</t>
    </rPh>
    <rPh sb="21" eb="23">
      <t>ジョウホウ</t>
    </rPh>
    <rPh sb="24" eb="27">
      <t>リカツヨウ</t>
    </rPh>
    <rPh sb="28" eb="29">
      <t>ム</t>
    </rPh>
    <phoneticPr fontId="20"/>
  </si>
  <si>
    <t>【お願い】
振込依頼人名の前または後ろに請求書右上の請求番号を入力してお振込みください。
もし「振込依頼人名」を変更できない場合は、請求番号入力不要です。</t>
    <rPh sb="2" eb="3">
      <t>ネガ</t>
    </rPh>
    <rPh sb="13" eb="14">
      <t>マエ</t>
    </rPh>
    <rPh sb="17" eb="18">
      <t>ウシ</t>
    </rPh>
    <rPh sb="70" eb="74">
      <t>ニュウリョクフヨウ</t>
    </rPh>
    <phoneticPr fontId="13"/>
  </si>
  <si>
    <t>●当協会の発行図書及び当協会から発送される図書の送料は、当協会負担(無料)です。</t>
    <rPh sb="1" eb="4">
      <t>トウキョウカイ</t>
    </rPh>
    <rPh sb="5" eb="7">
      <t>ハッコウ</t>
    </rPh>
    <rPh sb="7" eb="9">
      <t>トショ</t>
    </rPh>
    <rPh sb="9" eb="10">
      <t>オヨ</t>
    </rPh>
    <rPh sb="11" eb="14">
      <t>トウキョウカイ</t>
    </rPh>
    <rPh sb="16" eb="18">
      <t>ハッソウ</t>
    </rPh>
    <rPh sb="21" eb="23">
      <t>トショ</t>
    </rPh>
    <rPh sb="24" eb="26">
      <t>ソウリョウ</t>
    </rPh>
    <rPh sb="28" eb="31">
      <t>トウキョウカイ</t>
    </rPh>
    <rPh sb="31" eb="33">
      <t>フタン</t>
    </rPh>
    <rPh sb="34" eb="36">
      <t>ムリョウ</t>
    </rPh>
    <phoneticPr fontId="20"/>
  </si>
  <si>
    <r>
      <t>【日本加除出版の書籍をご注文のお客様へ】
　日本加除出版より発送される図書の送料は、当協会負担(無料)です。
　</t>
    </r>
    <r>
      <rPr>
        <b/>
        <sz val="11"/>
        <color rgb="FFFF0000"/>
        <rFont val="ＭＳ ゴシック"/>
        <family val="3"/>
        <charset val="128"/>
      </rPr>
      <t>当協会から請求書等を発行いたしますが、書籍は日本加除出版より別便で送付されます。</t>
    </r>
    <phoneticPr fontId="13"/>
  </si>
  <si>
    <r>
      <t xml:space="preserve">【民事法務協会の書籍をご注文のお客様へ】
</t>
    </r>
    <r>
      <rPr>
        <b/>
        <sz val="11"/>
        <color rgb="FFFF0000"/>
        <rFont val="ＭＳ ゴシック"/>
        <family val="3"/>
        <charset val="128"/>
      </rPr>
      <t>　民亊法務協会より発送される図書の送料は、注文者負担(有料)です。
　一般財団法人 民事法務協会から書籍及び代金請求書が送付されます。</t>
    </r>
    <r>
      <rPr>
        <b/>
        <sz val="11"/>
        <rFont val="ＭＳ ゴシック"/>
        <family val="3"/>
        <charset val="128"/>
      </rPr>
      <t xml:space="preserve">
　</t>
    </r>
    <r>
      <rPr>
        <b/>
        <u val="double"/>
        <sz val="11"/>
        <rFont val="ＭＳ ゴシック"/>
        <family val="3"/>
        <charset val="128"/>
      </rPr>
      <t>代金振込先が当協会と異なりますので、ご留意ください。</t>
    </r>
    <rPh sb="8" eb="10">
      <t>ショセキ</t>
    </rPh>
    <rPh sb="12" eb="14">
      <t>チュウモン</t>
    </rPh>
    <rPh sb="16" eb="18">
      <t>キャクサマ</t>
    </rPh>
    <rPh sb="22" eb="28">
      <t>ミンジホウムキョウカイ</t>
    </rPh>
    <rPh sb="30" eb="32">
      <t>ハッソウ</t>
    </rPh>
    <rPh sb="109" eb="111">
      <t>リュウイ</t>
    </rPh>
    <phoneticPr fontId="13"/>
  </si>
  <si>
    <t>地籍測量及び地積測定における作業の記録及び成果の記載例〈航測法版〉</t>
    <rPh sb="28" eb="30">
      <t>コウソク</t>
    </rPh>
    <phoneticPr fontId="20"/>
  </si>
  <si>
    <t>地籍測量及び地積測定における作業の記録及び成果の記載例   〈航測法版〉</t>
    <rPh sb="31" eb="33">
      <t>コウソク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</si>
</sst>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41" formatCode="_ * #,##0_ ;_ * \-#,##0_ ;_ * &quot;-&quot;_ ;_ @_ "/>
    <numFmt numFmtId="176" formatCode="#"/>
    <numFmt numFmtId="177" formatCode="[$-F800]dddd\,\ mmmm\ dd\,\ yyyy"/>
    <numFmt numFmtId="178" formatCode="#,##0_ "/>
    <numFmt numFmtId="179" formatCode="#,##0_);[Red]\(#,##0\)"/>
    <numFmt numFmtId="180" formatCode="yyyy&quot;年&quot;m&quot;月&quot;d&quot;日&quot;;@"/>
    <numFmt numFmtId="181" formatCode="m/d;@"/>
    <numFmt numFmtId="182" formatCode="#,##0.0_);[Red]\(#,##0.0\)"/>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b/>
      <sz val="11"/>
      <color indexed="8"/>
      <name val="ＭＳ Ｐゴシック"/>
      <family val="3"/>
      <charset val="128"/>
    </font>
    <font>
      <sz val="10"/>
      <name val="ＭＳ 明朝"/>
      <family val="1"/>
      <charset val="128"/>
    </font>
    <font>
      <sz val="11"/>
      <color indexed="8"/>
      <name val="ＭＳ Ｐゴシック"/>
      <family val="3"/>
      <charset val="128"/>
    </font>
    <font>
      <b/>
      <sz val="11"/>
      <name val="ＭＳ Ｐゴシック"/>
      <family val="3"/>
      <charset val="128"/>
    </font>
    <font>
      <sz val="10"/>
      <color theme="1"/>
      <name val="ＭＳ ゴシック"/>
      <family val="3"/>
      <charset val="128"/>
    </font>
    <font>
      <sz val="6"/>
      <name val="ＭＳ Ｐゴシック"/>
      <family val="2"/>
      <charset val="128"/>
      <scheme val="minor"/>
    </font>
    <font>
      <sz val="11"/>
      <name val="ＭＳ Ｐゴシック"/>
      <family val="3"/>
      <charset val="128"/>
    </font>
    <font>
      <b/>
      <sz val="20"/>
      <color theme="1"/>
      <name val="ＭＳ ゴシック"/>
      <family val="3"/>
      <charset val="128"/>
    </font>
    <font>
      <b/>
      <sz val="20"/>
      <color rgb="FFFF0000"/>
      <name val="ＭＳ ゴシック"/>
      <family val="3"/>
      <charset val="128"/>
    </font>
    <font>
      <sz val="11"/>
      <color theme="1"/>
      <name val="ＭＳ ゴシック"/>
      <family val="3"/>
      <charset val="128"/>
    </font>
    <font>
      <b/>
      <sz val="10"/>
      <color theme="1"/>
      <name val="ＭＳ ゴシック"/>
      <family val="3"/>
      <charset val="128"/>
    </font>
    <font>
      <b/>
      <sz val="9"/>
      <color theme="1"/>
      <name val="ＭＳ ゴシック"/>
      <family val="3"/>
      <charset val="128"/>
    </font>
    <font>
      <b/>
      <sz val="11"/>
      <color theme="1"/>
      <name val="ＭＳ ゴシック"/>
      <family val="3"/>
      <charset val="128"/>
    </font>
    <font>
      <b/>
      <sz val="11"/>
      <color theme="1"/>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color theme="1"/>
      <name val="ＭＳ Ｐゴシック"/>
      <family val="3"/>
      <charset val="128"/>
      <scheme val="minor"/>
    </font>
    <font>
      <sz val="8"/>
      <name val="ＭＳ Ｐゴシック"/>
      <family val="3"/>
      <charset val="128"/>
    </font>
    <font>
      <sz val="12"/>
      <name val="ＭＳ Ｐゴシック"/>
      <family val="3"/>
      <charset val="128"/>
    </font>
    <font>
      <sz val="9"/>
      <color indexed="8"/>
      <name val="MS UI Gothic"/>
      <family val="3"/>
      <charset val="128"/>
    </font>
    <font>
      <sz val="6"/>
      <name val="MS UI Gothic"/>
      <family val="3"/>
      <charset val="128"/>
    </font>
    <font>
      <b/>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b/>
      <sz val="18"/>
      <name val="ＭＳ 明朝"/>
      <family val="1"/>
      <charset val="128"/>
    </font>
    <font>
      <sz val="14"/>
      <name val="ＭＳ 明朝"/>
      <family val="1"/>
      <charset val="128"/>
    </font>
    <font>
      <b/>
      <sz val="16"/>
      <name val="ＭＳ 明朝"/>
      <family val="1"/>
      <charset val="128"/>
    </font>
    <font>
      <sz val="13"/>
      <color theme="1"/>
      <name val="ＭＳ Ｐ明朝"/>
      <family val="1"/>
      <charset val="128"/>
    </font>
    <font>
      <sz val="11"/>
      <name val="ＭＳ Ｐ明朝"/>
      <family val="1"/>
      <charset val="128"/>
    </font>
    <font>
      <sz val="14"/>
      <name val="ＭＳ Ｐ明朝"/>
      <family val="1"/>
      <charset val="128"/>
    </font>
    <font>
      <b/>
      <u/>
      <sz val="36"/>
      <name val="ＭＳ 明朝"/>
      <family val="1"/>
      <charset val="128"/>
    </font>
    <font>
      <sz val="8"/>
      <color theme="1"/>
      <name val="ＭＳ Ｐ明朝"/>
      <family val="1"/>
      <charset val="128"/>
    </font>
    <font>
      <b/>
      <sz val="10"/>
      <color rgb="FFFF0000"/>
      <name val="ＭＳ 明朝"/>
      <family val="1"/>
      <charset val="128"/>
    </font>
    <font>
      <sz val="13"/>
      <color theme="1"/>
      <name val="ＭＳ 明朝"/>
      <family val="1"/>
      <charset val="128"/>
    </font>
    <font>
      <sz val="10"/>
      <name val="Arial Unicode MS"/>
      <family val="3"/>
      <charset val="128"/>
    </font>
    <font>
      <b/>
      <sz val="13"/>
      <color theme="1"/>
      <name val="ＭＳ Ｐ明朝"/>
      <family val="1"/>
      <charset val="128"/>
    </font>
    <font>
      <b/>
      <sz val="8"/>
      <color theme="1"/>
      <name val="ＭＳ Ｐ明朝"/>
      <family val="1"/>
      <charset val="128"/>
    </font>
    <font>
      <b/>
      <sz val="13"/>
      <color theme="1"/>
      <name val="ＭＳ 明朝"/>
      <family val="1"/>
      <charset val="128"/>
    </font>
    <font>
      <b/>
      <sz val="11"/>
      <name val="ＭＳ Ｐ明朝"/>
      <family val="1"/>
      <charset val="128"/>
    </font>
    <font>
      <u/>
      <sz val="11"/>
      <color theme="10"/>
      <name val="ＭＳ Ｐゴシック"/>
      <family val="3"/>
      <charset val="128"/>
    </font>
    <font>
      <b/>
      <u/>
      <sz val="24"/>
      <name val="ＭＳ 明朝"/>
      <family val="1"/>
      <charset val="128"/>
    </font>
    <font>
      <b/>
      <sz val="13"/>
      <name val="ＭＳ 明朝"/>
      <family val="1"/>
      <charset val="128"/>
    </font>
    <font>
      <b/>
      <sz val="11"/>
      <color rgb="FFFF0000"/>
      <name val="ＭＳ 明朝"/>
      <family val="1"/>
      <charset val="128"/>
    </font>
    <font>
      <sz val="14"/>
      <color theme="1"/>
      <name val="ＭＳ Ｐ明朝"/>
      <family val="1"/>
      <charset val="128"/>
    </font>
    <font>
      <strike/>
      <sz val="10"/>
      <color theme="1"/>
      <name val="ＭＳ ゴシック"/>
      <family val="3"/>
      <charset val="128"/>
    </font>
    <font>
      <b/>
      <sz val="11"/>
      <color theme="1"/>
      <name val="ＭＳ 明朝"/>
      <family val="1"/>
      <charset val="128"/>
    </font>
    <font>
      <b/>
      <sz val="24"/>
      <name val="ＭＳ 明朝"/>
      <family val="1"/>
      <charset val="128"/>
    </font>
    <font>
      <b/>
      <sz val="9"/>
      <color theme="1"/>
      <name val="ＭＳ Ｐゴシック"/>
      <family val="3"/>
      <charset val="128"/>
      <scheme val="minor"/>
    </font>
    <font>
      <b/>
      <sz val="24"/>
      <color rgb="FFFF0000"/>
      <name val="ＭＳ ゴシック"/>
      <family val="3"/>
      <charset val="128"/>
    </font>
    <font>
      <b/>
      <sz val="11"/>
      <color rgb="FF0070C0"/>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b/>
      <sz val="11"/>
      <color theme="0"/>
      <name val="ＭＳ Ｐゴシック"/>
      <family val="3"/>
      <charset val="128"/>
      <scheme val="minor"/>
    </font>
    <font>
      <b/>
      <sz val="12"/>
      <color rgb="FFFF0000"/>
      <name val="ＭＳ 明朝"/>
      <family val="1"/>
      <charset val="128"/>
    </font>
    <font>
      <sz val="13"/>
      <name val="ＭＳ 明朝"/>
      <family val="1"/>
      <charset val="128"/>
    </font>
    <font>
      <sz val="13"/>
      <name val="ＭＳ Ｐゴシック"/>
      <family val="3"/>
      <charset val="128"/>
    </font>
    <font>
      <b/>
      <sz val="18"/>
      <color rgb="FFFF0000"/>
      <name val="ＭＳ ゴシック"/>
      <family val="3"/>
      <charset val="128"/>
    </font>
    <font>
      <b/>
      <sz val="20"/>
      <color theme="1"/>
      <name val="ＭＳ Ｐゴシック"/>
      <family val="3"/>
      <charset val="128"/>
      <scheme val="minor"/>
    </font>
    <font>
      <b/>
      <sz val="20"/>
      <color rgb="FF00B050"/>
      <name val="ＭＳ Ｐゴシック"/>
      <family val="3"/>
      <charset val="128"/>
      <scheme val="minor"/>
    </font>
    <font>
      <b/>
      <sz val="25"/>
      <color rgb="FF00B05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6"/>
      <name val="ＭＳ Ｐゴシック"/>
      <family val="3"/>
      <charset val="128"/>
      <scheme val="minor"/>
    </font>
    <font>
      <b/>
      <sz val="9"/>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sz val="8"/>
      <name val="ＭＳ Ｐゴシック"/>
      <family val="3"/>
      <charset val="128"/>
      <scheme val="minor"/>
    </font>
    <font>
      <sz val="12"/>
      <name val="ＭＳ Ｐゴシック"/>
      <family val="3"/>
      <charset val="128"/>
      <scheme val="minor"/>
    </font>
    <font>
      <sz val="12"/>
      <color indexed="8"/>
      <name val="ＭＳ Ｐゴシック"/>
      <family val="3"/>
      <charset val="128"/>
      <scheme val="minor"/>
    </font>
    <font>
      <sz val="11"/>
      <color indexed="8"/>
      <name val="ＭＳ Ｐゴシック"/>
      <family val="3"/>
      <charset val="128"/>
      <scheme val="minor"/>
    </font>
    <font>
      <b/>
      <sz val="9"/>
      <color theme="1"/>
      <name val="ＭＳ Ｐゴシック"/>
      <family val="3"/>
      <charset val="128"/>
    </font>
    <font>
      <b/>
      <sz val="11"/>
      <color theme="1"/>
      <name val="ＭＳ Ｐゴシック"/>
      <family val="3"/>
      <charset val="128"/>
    </font>
    <font>
      <u/>
      <sz val="11"/>
      <color theme="10"/>
      <name val="ＭＳ ゴシック"/>
      <family val="3"/>
      <charset val="128"/>
    </font>
    <font>
      <b/>
      <sz val="11"/>
      <name val="ＭＳ ゴシック"/>
      <family val="3"/>
      <charset val="128"/>
    </font>
    <font>
      <b/>
      <sz val="11"/>
      <color rgb="FFFF0000"/>
      <name val="ＭＳ ゴシック"/>
      <family val="3"/>
      <charset val="128"/>
    </font>
    <font>
      <b/>
      <u val="double"/>
      <sz val="11"/>
      <name val="ＭＳ ゴシック"/>
      <family val="3"/>
      <charset val="128"/>
    </font>
    <font>
      <sz val="11"/>
      <name val="ＭＳ ゴシック"/>
      <family val="3"/>
      <charset val="128"/>
    </font>
    <font>
      <b/>
      <sz val="11"/>
      <color rgb="FFFF0000"/>
      <name val="ＭＳ Ｐゴシック"/>
      <family val="3"/>
      <charset val="128"/>
    </font>
    <font>
      <b/>
      <sz val="16"/>
      <color theme="1"/>
      <name val="ＭＳ Ｐゴシック"/>
      <family val="3"/>
      <charset val="128"/>
    </font>
    <font>
      <sz val="11"/>
      <color theme="1"/>
      <name val="ＭＳ Ｐゴシック"/>
      <family val="3"/>
      <charset val="128"/>
    </font>
    <font>
      <b/>
      <sz val="10"/>
      <color theme="1"/>
      <name val="ＭＳ Ｐゴシック"/>
      <family val="3"/>
      <charset val="128"/>
    </font>
    <font>
      <b/>
      <sz val="12"/>
      <color theme="1"/>
      <name val="ＭＳ Ｐゴシック"/>
      <family val="3"/>
      <charset val="128"/>
      <scheme val="minor"/>
    </font>
    <font>
      <sz val="10"/>
      <color theme="1"/>
      <name val="ＭＳ Ｐゴシック"/>
      <family val="3"/>
      <charset val="128"/>
    </font>
    <font>
      <sz val="10"/>
      <name val="ＭＳ Ｐゴシック"/>
      <family val="3"/>
      <charset val="128"/>
    </font>
    <font>
      <sz val="11.5"/>
      <name val="ＭＳ 明朝"/>
      <family val="1"/>
      <charset val="128"/>
    </font>
    <font>
      <b/>
      <sz val="26"/>
      <name val="ＭＳ 明朝"/>
      <family val="1"/>
      <charset val="128"/>
    </font>
    <font>
      <sz val="18"/>
      <name val="ＭＳ 明朝"/>
      <family val="1"/>
      <charset val="128"/>
    </font>
    <font>
      <b/>
      <sz val="20"/>
      <name val="ＭＳ 明朝"/>
      <family val="1"/>
      <charset val="128"/>
    </font>
    <font>
      <b/>
      <sz val="14"/>
      <name val="ＭＳ 明朝"/>
      <family val="1"/>
      <charset val="128"/>
    </font>
    <font>
      <sz val="11"/>
      <color theme="1"/>
      <name val="ＭＳ 明朝"/>
      <family val="1"/>
      <charset val="128"/>
    </font>
    <font>
      <b/>
      <sz val="10"/>
      <name val="ＭＳ 明朝"/>
      <family val="1"/>
      <charset val="128"/>
    </font>
    <font>
      <sz val="16"/>
      <name val="ＭＳ 明朝"/>
      <family val="1"/>
      <charset val="128"/>
    </font>
    <font>
      <b/>
      <sz val="10"/>
      <color rgb="FFFF0000"/>
      <name val="ＭＳ Ｐゴシック"/>
      <family val="3"/>
      <charset val="128"/>
      <scheme val="minor"/>
    </font>
    <font>
      <b/>
      <sz val="14"/>
      <color rgb="FFFF0000"/>
      <name val="ＭＳ ゴシック"/>
      <family val="3"/>
      <charset val="128"/>
    </font>
  </fonts>
  <fills count="4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theme="9" tint="0.59999389629810485"/>
        <bgColor indexed="64"/>
      </patternFill>
    </fill>
    <fill>
      <patternFill patternType="solid">
        <fgColor indexed="13"/>
        <bgColor indexed="64"/>
      </patternFill>
    </fill>
    <fill>
      <patternFill patternType="solid">
        <fgColor theme="9" tint="0.79998168889431442"/>
        <bgColor indexed="64"/>
      </patternFill>
    </fill>
    <fill>
      <patternFill patternType="solid">
        <fgColor indexed="41"/>
        <bgColor indexed="64"/>
      </patternFill>
    </fill>
    <fill>
      <patternFill patternType="solid">
        <fgColor indexed="40"/>
        <bgColor indexed="64"/>
      </patternFill>
    </fill>
    <fill>
      <patternFill patternType="solid">
        <fgColor indexed="55"/>
        <bgColor indexed="64"/>
      </patternFill>
    </fill>
    <fill>
      <patternFill patternType="solid">
        <fgColor rgb="FFCEFDFE"/>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0.249977111117893"/>
        <bgColor indexed="64"/>
      </patternFill>
    </fill>
    <fill>
      <patternFill patternType="solid">
        <fgColor rgb="FF0070C0"/>
        <bgColor indexed="64"/>
      </patternFill>
    </fill>
    <fill>
      <patternFill patternType="solid">
        <fgColor rgb="FFC00000"/>
        <bgColor indexed="64"/>
      </patternFill>
    </fill>
    <fill>
      <patternFill patternType="solid">
        <fgColor rgb="FFB1FDFB"/>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thick">
        <color rgb="FFFF0000"/>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medium">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ck">
        <color rgb="FFFF0000"/>
      </right>
      <top/>
      <bottom/>
      <diagonal/>
    </border>
  </borders>
  <cellStyleXfs count="181">
    <xf numFmtId="0" fontId="0" fillId="0" borderId="0">
      <alignment vertical="center"/>
    </xf>
    <xf numFmtId="0" fontId="11" fillId="0" borderId="0">
      <alignment vertical="center"/>
    </xf>
    <xf numFmtId="38" fontId="21" fillId="0" borderId="0" applyFont="0" applyFill="0" applyBorder="0" applyAlignment="0" applyProtection="0">
      <alignment vertical="center"/>
    </xf>
    <xf numFmtId="0" fontId="21" fillId="0" borderId="0"/>
    <xf numFmtId="0" fontId="21"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29" fillId="15"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22" borderId="0" applyNumberFormat="0" applyBorder="0" applyAlignment="0" applyProtection="0">
      <alignment vertical="center"/>
    </xf>
    <xf numFmtId="0" fontId="30" fillId="0" borderId="0" applyNumberFormat="0" applyFill="0" applyBorder="0" applyAlignment="0" applyProtection="0">
      <alignment vertical="center"/>
    </xf>
    <xf numFmtId="0" fontId="31" fillId="23" borderId="28" applyNumberFormat="0" applyAlignment="0" applyProtection="0">
      <alignment vertical="center"/>
    </xf>
    <xf numFmtId="0" fontId="32" fillId="24" borderId="0" applyNumberFormat="0" applyBorder="0" applyAlignment="0" applyProtection="0">
      <alignment vertical="center"/>
    </xf>
    <xf numFmtId="0" fontId="21" fillId="25" borderId="29" applyNumberFormat="0" applyFont="0" applyAlignment="0" applyProtection="0">
      <alignment vertical="center"/>
    </xf>
    <xf numFmtId="0" fontId="33" fillId="0" borderId="30" applyNumberFormat="0" applyFill="0" applyAlignment="0" applyProtection="0">
      <alignment vertical="center"/>
    </xf>
    <xf numFmtId="0" fontId="34" fillId="6" borderId="0" applyNumberFormat="0" applyBorder="0" applyAlignment="0" applyProtection="0">
      <alignment vertical="center"/>
    </xf>
    <xf numFmtId="0" fontId="35" fillId="26" borderId="31" applyNumberFormat="0" applyAlignment="0" applyProtection="0">
      <alignment vertical="center"/>
    </xf>
    <xf numFmtId="0" fontId="36" fillId="0" borderId="0" applyNumberFormat="0" applyFill="0" applyBorder="0" applyAlignment="0" applyProtection="0">
      <alignment vertical="center"/>
    </xf>
    <xf numFmtId="0" fontId="37" fillId="0" borderId="32" applyNumberFormat="0" applyFill="0" applyAlignment="0" applyProtection="0">
      <alignment vertical="center"/>
    </xf>
    <xf numFmtId="0" fontId="38" fillId="0" borderId="33" applyNumberFormat="0" applyFill="0" applyAlignment="0" applyProtection="0">
      <alignment vertical="center"/>
    </xf>
    <xf numFmtId="0" fontId="39" fillId="0" borderId="34" applyNumberFormat="0" applyFill="0" applyAlignment="0" applyProtection="0">
      <alignment vertical="center"/>
    </xf>
    <xf numFmtId="0" fontId="39" fillId="0" borderId="0" applyNumberFormat="0" applyFill="0" applyBorder="0" applyAlignment="0" applyProtection="0">
      <alignment vertical="center"/>
    </xf>
    <xf numFmtId="0" fontId="15" fillId="0" borderId="35" applyNumberFormat="0" applyFill="0" applyAlignment="0" applyProtection="0">
      <alignment vertical="center"/>
    </xf>
    <xf numFmtId="0" fontId="40" fillId="26" borderId="36" applyNumberFormat="0" applyAlignment="0" applyProtection="0">
      <alignment vertical="center"/>
    </xf>
    <xf numFmtId="0" fontId="41" fillId="0" borderId="0" applyNumberFormat="0" applyFill="0" applyBorder="0" applyAlignment="0" applyProtection="0">
      <alignment vertical="center"/>
    </xf>
    <xf numFmtId="0" fontId="42" fillId="10" borderId="31" applyNumberFormat="0" applyAlignment="0" applyProtection="0">
      <alignment vertical="center"/>
    </xf>
    <xf numFmtId="0" fontId="43" fillId="7" borderId="0" applyNumberFormat="0" applyBorder="0" applyAlignment="0" applyProtection="0">
      <alignment vertical="center"/>
    </xf>
    <xf numFmtId="0" fontId="10" fillId="0" borderId="0">
      <alignment vertical="center"/>
    </xf>
    <xf numFmtId="0" fontId="21" fillId="0" borderId="0">
      <alignment vertical="center"/>
    </xf>
    <xf numFmtId="0" fontId="10" fillId="0" borderId="0">
      <alignment vertical="center"/>
    </xf>
    <xf numFmtId="0" fontId="9" fillId="0" borderId="0">
      <alignment vertical="center"/>
    </xf>
    <xf numFmtId="38" fontId="21" fillId="0" borderId="0" applyFont="0" applyFill="0" applyBorder="0" applyAlignment="0" applyProtection="0">
      <alignment vertical="center"/>
    </xf>
    <xf numFmtId="0" fontId="47" fillId="0" borderId="0"/>
    <xf numFmtId="0" fontId="50" fillId="0" borderId="0">
      <alignment vertical="center"/>
    </xf>
    <xf numFmtId="6" fontId="50" fillId="0" borderId="0" applyFont="0" applyFill="0" applyBorder="0" applyAlignment="0" applyProtection="0">
      <alignment vertical="center"/>
    </xf>
    <xf numFmtId="38" fontId="50" fillId="0" borderId="0" applyFont="0" applyFill="0" applyBorder="0" applyAlignment="0" applyProtection="0">
      <alignment vertical="center"/>
    </xf>
    <xf numFmtId="9" fontId="50" fillId="0" borderId="0" applyFont="0" applyFill="0" applyBorder="0" applyAlignment="0" applyProtection="0">
      <alignment vertical="center"/>
    </xf>
    <xf numFmtId="0" fontId="51" fillId="0" borderId="0" applyNumberFormat="0" applyFill="0" applyBorder="0" applyAlignment="0" applyProtection="0">
      <alignment vertical="center"/>
    </xf>
    <xf numFmtId="0" fontId="8" fillId="0" borderId="0">
      <alignment vertical="center"/>
    </xf>
    <xf numFmtId="0" fontId="7" fillId="0" borderId="0">
      <alignment vertical="center"/>
    </xf>
    <xf numFmtId="0" fontId="21" fillId="25" borderId="43" applyNumberFormat="0" applyFont="0" applyAlignment="0" applyProtection="0">
      <alignment vertical="center"/>
    </xf>
    <xf numFmtId="0" fontId="35" fillId="26" borderId="44" applyNumberFormat="0" applyAlignment="0" applyProtection="0">
      <alignment vertical="center"/>
    </xf>
    <xf numFmtId="0" fontId="15" fillId="0" borderId="45" applyNumberFormat="0" applyFill="0" applyAlignment="0" applyProtection="0">
      <alignment vertical="center"/>
    </xf>
    <xf numFmtId="0" fontId="40" fillId="26" borderId="46" applyNumberFormat="0" applyAlignment="0" applyProtection="0">
      <alignment vertical="center"/>
    </xf>
    <xf numFmtId="0" fontId="42" fillId="10" borderId="44"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6" fontId="50" fillId="0" borderId="0" applyFont="0" applyFill="0" applyBorder="0" applyAlignment="0" applyProtection="0">
      <alignment vertical="center"/>
    </xf>
    <xf numFmtId="0" fontId="6" fillId="0" borderId="0">
      <alignment vertical="center"/>
    </xf>
    <xf numFmtId="0" fontId="21" fillId="25" borderId="47" applyNumberFormat="0" applyFont="0" applyAlignment="0" applyProtection="0">
      <alignment vertical="center"/>
    </xf>
    <xf numFmtId="0" fontId="35" fillId="26" borderId="48" applyNumberFormat="0" applyAlignment="0" applyProtection="0">
      <alignment vertical="center"/>
    </xf>
    <xf numFmtId="0" fontId="15" fillId="0" borderId="49" applyNumberFormat="0" applyFill="0" applyAlignment="0" applyProtection="0">
      <alignment vertical="center"/>
    </xf>
    <xf numFmtId="0" fontId="40" fillId="26" borderId="50" applyNumberFormat="0" applyAlignment="0" applyProtection="0">
      <alignment vertical="center"/>
    </xf>
    <xf numFmtId="0" fontId="42" fillId="10" borderId="48"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6" fontId="50" fillId="0" borderId="0" applyFont="0" applyFill="0" applyBorder="0" applyAlignment="0" applyProtection="0">
      <alignment vertical="center"/>
    </xf>
    <xf numFmtId="0" fontId="6" fillId="0" borderId="0">
      <alignment vertical="center"/>
    </xf>
    <xf numFmtId="0" fontId="6" fillId="0" borderId="0">
      <alignment vertical="center"/>
    </xf>
    <xf numFmtId="0" fontId="21" fillId="25" borderId="47" applyNumberFormat="0" applyFont="0" applyAlignment="0" applyProtection="0">
      <alignment vertical="center"/>
    </xf>
    <xf numFmtId="0" fontId="35" fillId="26" borderId="48" applyNumberFormat="0" applyAlignment="0" applyProtection="0">
      <alignment vertical="center"/>
    </xf>
    <xf numFmtId="0" fontId="15" fillId="0" borderId="49" applyNumberFormat="0" applyFill="0" applyAlignment="0" applyProtection="0">
      <alignment vertical="center"/>
    </xf>
    <xf numFmtId="0" fontId="40" fillId="26" borderId="50" applyNumberFormat="0" applyAlignment="0" applyProtection="0">
      <alignment vertical="center"/>
    </xf>
    <xf numFmtId="0" fontId="42" fillId="10" borderId="48"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6" fontId="50" fillId="0" borderId="0" applyFont="0" applyFill="0" applyBorder="0" applyAlignment="0" applyProtection="0">
      <alignment vertical="center"/>
    </xf>
    <xf numFmtId="0" fontId="67" fillId="0" borderId="0" applyNumberFormat="0" applyFill="0" applyBorder="0" applyAlignment="0" applyProtection="0">
      <alignment vertical="center"/>
    </xf>
    <xf numFmtId="0" fontId="5" fillId="0" borderId="0">
      <alignment vertical="center"/>
    </xf>
    <xf numFmtId="0" fontId="21" fillId="25" borderId="51" applyNumberFormat="0" applyFont="0" applyAlignment="0" applyProtection="0">
      <alignment vertical="center"/>
    </xf>
    <xf numFmtId="0" fontId="35" fillId="26" borderId="52" applyNumberFormat="0" applyAlignment="0" applyProtection="0">
      <alignment vertical="center"/>
    </xf>
    <xf numFmtId="0" fontId="15" fillId="0" borderId="53" applyNumberFormat="0" applyFill="0" applyAlignment="0" applyProtection="0">
      <alignment vertical="center"/>
    </xf>
    <xf numFmtId="0" fontId="40" fillId="26" borderId="54" applyNumberFormat="0" applyAlignment="0" applyProtection="0">
      <alignment vertical="center"/>
    </xf>
    <xf numFmtId="0" fontId="42" fillId="10" borderId="52"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6" fontId="50" fillId="0" borderId="0" applyFont="0" applyFill="0" applyBorder="0" applyAlignment="0" applyProtection="0">
      <alignment vertical="center"/>
    </xf>
    <xf numFmtId="0" fontId="5" fillId="0" borderId="0">
      <alignment vertical="center"/>
    </xf>
    <xf numFmtId="0" fontId="5" fillId="0" borderId="0">
      <alignment vertical="center"/>
    </xf>
    <xf numFmtId="0" fontId="21" fillId="25" borderId="51" applyNumberFormat="0" applyFont="0" applyAlignment="0" applyProtection="0">
      <alignment vertical="center"/>
    </xf>
    <xf numFmtId="0" fontId="35" fillId="26" borderId="52" applyNumberFormat="0" applyAlignment="0" applyProtection="0">
      <alignment vertical="center"/>
    </xf>
    <xf numFmtId="0" fontId="15" fillId="0" borderId="53" applyNumberFormat="0" applyFill="0" applyAlignment="0" applyProtection="0">
      <alignment vertical="center"/>
    </xf>
    <xf numFmtId="0" fontId="40" fillId="26" borderId="54" applyNumberFormat="0" applyAlignment="0" applyProtection="0">
      <alignment vertical="center"/>
    </xf>
    <xf numFmtId="0" fontId="42" fillId="10" borderId="52"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6" fontId="50" fillId="0" borderId="0" applyFont="0" applyFill="0" applyBorder="0" applyAlignment="0" applyProtection="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50"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50" fillId="0" borderId="0" applyFont="0" applyFill="0" applyBorder="0" applyAlignment="0" applyProtection="0">
      <alignment vertical="center"/>
    </xf>
    <xf numFmtId="0" fontId="3" fillId="0" borderId="0">
      <alignment vertical="center"/>
    </xf>
    <xf numFmtId="0" fontId="21" fillId="25" borderId="51" applyNumberFormat="0" applyFont="0" applyAlignment="0" applyProtection="0">
      <alignment vertical="center"/>
    </xf>
    <xf numFmtId="0" fontId="35" fillId="26" borderId="52" applyNumberFormat="0" applyAlignment="0" applyProtection="0">
      <alignment vertical="center"/>
    </xf>
    <xf numFmtId="0" fontId="15" fillId="0" borderId="53" applyNumberFormat="0" applyFill="0" applyAlignment="0" applyProtection="0">
      <alignment vertical="center"/>
    </xf>
    <xf numFmtId="0" fontId="40" fillId="26" borderId="54" applyNumberFormat="0" applyAlignment="0" applyProtection="0">
      <alignment vertical="center"/>
    </xf>
    <xf numFmtId="0" fontId="42" fillId="10" borderId="52"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6" fontId="50" fillId="0" borderId="0" applyFont="0" applyFill="0" applyBorder="0" applyAlignment="0" applyProtection="0">
      <alignment vertical="center"/>
    </xf>
    <xf numFmtId="0" fontId="3" fillId="0" borderId="0">
      <alignment vertical="center"/>
    </xf>
    <xf numFmtId="0" fontId="3" fillId="0" borderId="0">
      <alignment vertical="center"/>
    </xf>
    <xf numFmtId="0" fontId="21" fillId="25" borderId="51" applyNumberFormat="0" applyFont="0" applyAlignment="0" applyProtection="0">
      <alignment vertical="center"/>
    </xf>
    <xf numFmtId="0" fontId="35" fillId="26" borderId="52" applyNumberFormat="0" applyAlignment="0" applyProtection="0">
      <alignment vertical="center"/>
    </xf>
    <xf numFmtId="0" fontId="15" fillId="0" borderId="53" applyNumberFormat="0" applyFill="0" applyAlignment="0" applyProtection="0">
      <alignment vertical="center"/>
    </xf>
    <xf numFmtId="0" fontId="40" fillId="26" borderId="54" applyNumberFormat="0" applyAlignment="0" applyProtection="0">
      <alignment vertical="center"/>
    </xf>
    <xf numFmtId="0" fontId="42" fillId="10" borderId="52"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6" fontId="50"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50"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50"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1" fillId="0" borderId="0"/>
    <xf numFmtId="0" fontId="2" fillId="0" borderId="0">
      <alignment vertical="center"/>
    </xf>
    <xf numFmtId="0" fontId="2" fillId="0" borderId="0">
      <alignment vertical="center"/>
    </xf>
    <xf numFmtId="0" fontId="2" fillId="0" borderId="0">
      <alignment vertical="center"/>
    </xf>
    <xf numFmtId="6" fontId="50"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50"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50"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50" fillId="0" borderId="0" applyFont="0" applyFill="0" applyBorder="0" applyAlignment="0" applyProtection="0">
      <alignment vertical="center"/>
    </xf>
    <xf numFmtId="0" fontId="1" fillId="0" borderId="0">
      <alignment vertical="center"/>
    </xf>
  </cellStyleXfs>
  <cellXfs count="582">
    <xf numFmtId="0" fontId="0" fillId="0" borderId="0" xfId="0">
      <alignment vertical="center"/>
    </xf>
    <xf numFmtId="0" fontId="14" fillId="0" borderId="0" xfId="0" applyFont="1">
      <alignment vertical="center"/>
    </xf>
    <xf numFmtId="0" fontId="18" fillId="0" borderId="0" xfId="0" applyFont="1">
      <alignment vertical="center"/>
    </xf>
    <xf numFmtId="0" fontId="28" fillId="0" borderId="0" xfId="1" applyFont="1">
      <alignment vertical="center"/>
    </xf>
    <xf numFmtId="0" fontId="0" fillId="4" borderId="0" xfId="0" applyFill="1">
      <alignment vertical="center"/>
    </xf>
    <xf numFmtId="0" fontId="55" fillId="0" borderId="0" xfId="0" applyFont="1" applyAlignment="1">
      <alignment vertical="center" wrapText="1"/>
    </xf>
    <xf numFmtId="178" fontId="56" fillId="0" borderId="0" xfId="0" applyNumberFormat="1" applyFont="1" applyAlignment="1">
      <alignment vertical="center" wrapText="1"/>
    </xf>
    <xf numFmtId="5" fontId="57" fillId="0" borderId="0" xfId="0" applyNumberFormat="1" applyFont="1" applyAlignment="1">
      <alignment vertical="center" wrapText="1"/>
    </xf>
    <xf numFmtId="0" fontId="55" fillId="0" borderId="0" xfId="0" applyFont="1">
      <alignment vertical="center"/>
    </xf>
    <xf numFmtId="5" fontId="57" fillId="0" borderId="0" xfId="0" applyNumberFormat="1" applyFont="1">
      <alignment vertical="center"/>
    </xf>
    <xf numFmtId="0" fontId="0" fillId="0" borderId="0" xfId="0" applyAlignment="1"/>
    <xf numFmtId="0" fontId="59" fillId="0" borderId="0" xfId="0" applyFont="1" applyAlignment="1">
      <alignment vertical="center" wrapText="1"/>
    </xf>
    <xf numFmtId="0" fontId="61" fillId="0" borderId="0" xfId="0" applyFont="1" applyAlignment="1">
      <alignment vertical="center" wrapText="1"/>
    </xf>
    <xf numFmtId="178" fontId="14" fillId="0" borderId="0" xfId="0" applyNumberFormat="1" applyFont="1" applyAlignment="1">
      <alignment vertical="center" wrapText="1"/>
    </xf>
    <xf numFmtId="5" fontId="53" fillId="0" borderId="0" xfId="0" applyNumberFormat="1" applyFont="1" applyAlignment="1">
      <alignment vertical="center" wrapText="1"/>
    </xf>
    <xf numFmtId="0" fontId="16" fillId="0" borderId="0" xfId="0" applyFont="1">
      <alignment vertical="center"/>
    </xf>
    <xf numFmtId="0" fontId="56" fillId="0" borderId="0" xfId="0" applyFont="1">
      <alignment vertical="center"/>
    </xf>
    <xf numFmtId="9" fontId="56" fillId="0" borderId="0" xfId="0" applyNumberFormat="1" applyFont="1">
      <alignment vertical="center"/>
    </xf>
    <xf numFmtId="5" fontId="56" fillId="0" borderId="0" xfId="0" applyNumberFormat="1" applyFont="1">
      <alignment vertical="center"/>
    </xf>
    <xf numFmtId="3" fontId="14" fillId="0" borderId="0" xfId="0" applyNumberFormat="1" applyFont="1">
      <alignment vertical="center"/>
    </xf>
    <xf numFmtId="0" fontId="14" fillId="4" borderId="0" xfId="0" applyFont="1" applyFill="1">
      <alignment vertical="center"/>
    </xf>
    <xf numFmtId="0" fontId="62" fillId="0" borderId="0" xfId="0" applyFont="1">
      <alignment vertical="center"/>
    </xf>
    <xf numFmtId="3" fontId="0" fillId="0" borderId="0" xfId="0" applyNumberFormat="1">
      <alignment vertical="center"/>
    </xf>
    <xf numFmtId="0" fontId="63" fillId="0" borderId="0" xfId="0" applyFont="1" applyAlignment="1">
      <alignment vertical="center" wrapText="1"/>
    </xf>
    <xf numFmtId="0" fontId="63" fillId="0" borderId="0" xfId="0" applyFont="1">
      <alignment vertical="center"/>
    </xf>
    <xf numFmtId="0" fontId="18" fillId="0" borderId="0" xfId="0" applyFont="1" applyAlignment="1"/>
    <xf numFmtId="0" fontId="64" fillId="0" borderId="0" xfId="0" applyFont="1" applyAlignment="1">
      <alignment vertical="center" wrapText="1"/>
    </xf>
    <xf numFmtId="0" fontId="49" fillId="0" borderId="0" xfId="0" applyFont="1">
      <alignment vertical="center"/>
    </xf>
    <xf numFmtId="0" fontId="65" fillId="0" borderId="0" xfId="0" applyFont="1" applyAlignment="1">
      <alignment vertical="center" wrapText="1"/>
    </xf>
    <xf numFmtId="0" fontId="66" fillId="0" borderId="0" xfId="0" applyFont="1">
      <alignment vertical="center"/>
    </xf>
    <xf numFmtId="0" fontId="49" fillId="4" borderId="0" xfId="0" applyFont="1" applyFill="1" applyAlignment="1">
      <alignment vertical="center" wrapText="1"/>
    </xf>
    <xf numFmtId="0" fontId="14" fillId="0" borderId="0" xfId="0" applyFont="1" applyAlignment="1">
      <alignment horizontal="left" vertical="center"/>
    </xf>
    <xf numFmtId="0" fontId="12" fillId="0" borderId="0" xfId="0" applyFont="1">
      <alignment vertical="center"/>
    </xf>
    <xf numFmtId="0" fontId="46" fillId="0" borderId="0" xfId="0" applyFo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vertical="top" wrapText="1"/>
    </xf>
    <xf numFmtId="0" fontId="58" fillId="0" borderId="0" xfId="0" applyFont="1" applyAlignment="1">
      <alignment horizontal="center" vertical="center"/>
    </xf>
    <xf numFmtId="0" fontId="49" fillId="4" borderId="0" xfId="0" applyFont="1" applyFill="1">
      <alignment vertical="center"/>
    </xf>
    <xf numFmtId="0" fontId="54" fillId="0" borderId="0" xfId="0" applyFont="1" applyAlignment="1">
      <alignment vertical="center" shrinkToFit="1"/>
    </xf>
    <xf numFmtId="176" fontId="12" fillId="0" borderId="0" xfId="4" applyNumberFormat="1" applyFont="1" applyAlignment="1">
      <alignment horizontal="left" vertical="center"/>
    </xf>
    <xf numFmtId="0" fontId="14" fillId="0" borderId="0" xfId="0" applyFont="1" applyAlignment="1">
      <alignment vertical="center" wrapText="1"/>
    </xf>
    <xf numFmtId="0" fontId="0" fillId="0" borderId="0" xfId="0" applyAlignment="1">
      <alignment horizontal="left" vertical="center"/>
    </xf>
    <xf numFmtId="3" fontId="24" fillId="0" borderId="1" xfId="111" applyNumberFormat="1" applyFont="1" applyBorder="1" applyAlignment="1">
      <alignment horizontal="right" vertical="center"/>
    </xf>
    <xf numFmtId="0" fontId="24" fillId="0" borderId="1" xfId="111" applyFont="1" applyBorder="1" applyAlignment="1">
      <alignment horizontal="right" vertical="center"/>
    </xf>
    <xf numFmtId="0" fontId="24" fillId="0" borderId="16" xfId="111" applyFont="1" applyBorder="1" applyAlignment="1">
      <alignment horizontal="right" vertical="center"/>
    </xf>
    <xf numFmtId="3" fontId="24" fillId="0" borderId="16" xfId="111" applyNumberFormat="1" applyFont="1" applyBorder="1" applyAlignment="1">
      <alignment horizontal="right" vertical="center"/>
    </xf>
    <xf numFmtId="0" fontId="24" fillId="0" borderId="0" xfId="111" applyFont="1">
      <alignment vertical="center"/>
    </xf>
    <xf numFmtId="0" fontId="26" fillId="4" borderId="10" xfId="111" applyFont="1" applyFill="1" applyBorder="1" applyAlignment="1">
      <alignment horizontal="center" vertical="center" wrapText="1"/>
    </xf>
    <xf numFmtId="0" fontId="27" fillId="4" borderId="10" xfId="111" applyFont="1" applyFill="1" applyBorder="1" applyAlignment="1">
      <alignment horizontal="center" vertical="center"/>
    </xf>
    <xf numFmtId="0" fontId="25" fillId="30" borderId="19" xfId="111" applyFont="1" applyFill="1" applyBorder="1">
      <alignment vertical="center"/>
    </xf>
    <xf numFmtId="0" fontId="25" fillId="30" borderId="19" xfId="111" applyFont="1" applyFill="1" applyBorder="1" applyAlignment="1">
      <alignment vertical="center" wrapText="1"/>
    </xf>
    <xf numFmtId="0" fontId="25" fillId="30" borderId="20" xfId="111" applyFont="1" applyFill="1" applyBorder="1">
      <alignment vertical="center"/>
    </xf>
    <xf numFmtId="0" fontId="25" fillId="30" borderId="20" xfId="111" applyFont="1" applyFill="1" applyBorder="1" applyAlignment="1">
      <alignment vertical="center" wrapText="1"/>
    </xf>
    <xf numFmtId="0" fontId="73" fillId="0" borderId="0" xfId="0" applyFont="1" applyAlignment="1">
      <alignment vertical="center" wrapText="1"/>
    </xf>
    <xf numFmtId="180" fontId="27" fillId="0" borderId="0" xfId="111" applyNumberFormat="1" applyFont="1" applyAlignment="1">
      <alignment horizontal="right" vertical="center"/>
    </xf>
    <xf numFmtId="177" fontId="53" fillId="0" borderId="0" xfId="0" applyNumberFormat="1" applyFont="1">
      <alignment vertical="center"/>
    </xf>
    <xf numFmtId="0" fontId="24" fillId="0" borderId="1" xfId="111" applyFont="1" applyBorder="1" applyProtection="1">
      <alignment vertical="center"/>
      <protection locked="0"/>
    </xf>
    <xf numFmtId="0" fontId="24" fillId="0" borderId="16" xfId="111" applyFont="1" applyBorder="1" applyProtection="1">
      <alignment vertical="center"/>
      <protection locked="0"/>
    </xf>
    <xf numFmtId="0" fontId="24" fillId="36" borderId="26" xfId="1" applyFont="1" applyFill="1" applyBorder="1">
      <alignment vertical="center"/>
    </xf>
    <xf numFmtId="0" fontId="24" fillId="36" borderId="19" xfId="1" applyFont="1" applyFill="1" applyBorder="1">
      <alignment vertical="center"/>
    </xf>
    <xf numFmtId="0" fontId="24" fillId="36" borderId="20" xfId="1" applyFont="1" applyFill="1" applyBorder="1">
      <alignment vertical="center"/>
    </xf>
    <xf numFmtId="0" fontId="27" fillId="0" borderId="0" xfId="111" applyFont="1">
      <alignment vertical="center"/>
    </xf>
    <xf numFmtId="0" fontId="0" fillId="0" borderId="0" xfId="0" applyAlignment="1">
      <alignment horizontal="right" vertical="center"/>
    </xf>
    <xf numFmtId="0" fontId="60" fillId="0" borderId="0" xfId="0" applyFont="1" applyAlignment="1">
      <alignment horizontal="left" vertical="center"/>
    </xf>
    <xf numFmtId="41" fontId="14" fillId="0" borderId="0" xfId="0" applyNumberFormat="1" applyFont="1">
      <alignment vertical="center"/>
    </xf>
    <xf numFmtId="5" fontId="0" fillId="0" borderId="0" xfId="0" applyNumberFormat="1" applyAlignment="1">
      <alignment horizontal="center" vertical="center"/>
    </xf>
    <xf numFmtId="0" fontId="14" fillId="0" borderId="0" xfId="0" applyFont="1" applyAlignment="1"/>
    <xf numFmtId="178" fontId="14" fillId="0" borderId="0" xfId="0" applyNumberFormat="1" applyFont="1">
      <alignment vertical="center"/>
    </xf>
    <xf numFmtId="5" fontId="14" fillId="0" borderId="0" xfId="0" applyNumberFormat="1" applyFont="1">
      <alignment vertical="center"/>
    </xf>
    <xf numFmtId="5" fontId="0" fillId="0" borderId="0" xfId="0" applyNumberFormat="1">
      <alignment vertical="center"/>
    </xf>
    <xf numFmtId="0" fontId="14" fillId="0" borderId="0" xfId="0" applyFont="1" applyAlignment="1">
      <alignment vertical="top" wrapText="1"/>
    </xf>
    <xf numFmtId="0" fontId="24" fillId="36" borderId="75" xfId="1" applyFont="1" applyFill="1" applyBorder="1" applyAlignment="1">
      <alignment horizontal="left" vertical="center"/>
    </xf>
    <xf numFmtId="0" fontId="24" fillId="36" borderId="77" xfId="1" applyFont="1" applyFill="1" applyBorder="1" applyAlignment="1">
      <alignment horizontal="right" vertical="center"/>
    </xf>
    <xf numFmtId="0" fontId="27" fillId="4" borderId="10" xfId="1" applyFont="1" applyFill="1" applyBorder="1" applyAlignment="1">
      <alignment horizontal="center" vertical="center"/>
    </xf>
    <xf numFmtId="0" fontId="27" fillId="4" borderId="1" xfId="1" applyFont="1" applyFill="1" applyBorder="1" applyAlignment="1">
      <alignment horizontal="center" vertical="center"/>
    </xf>
    <xf numFmtId="0" fontId="27" fillId="4" borderId="78" xfId="1" applyFont="1" applyFill="1" applyBorder="1" applyAlignment="1">
      <alignment horizontal="center" vertical="center"/>
    </xf>
    <xf numFmtId="0" fontId="83" fillId="0" borderId="0" xfId="0" applyFont="1">
      <alignment vertical="center"/>
    </xf>
    <xf numFmtId="0" fontId="82" fillId="0" borderId="0" xfId="0" applyFont="1" applyAlignment="1">
      <alignment vertical="center" wrapText="1"/>
    </xf>
    <xf numFmtId="0" fontId="50" fillId="0" borderId="0" xfId="1" applyFont="1">
      <alignment vertical="center"/>
    </xf>
    <xf numFmtId="0" fontId="88" fillId="0" borderId="0" xfId="0" applyFont="1">
      <alignment vertical="center"/>
    </xf>
    <xf numFmtId="0" fontId="88" fillId="0" borderId="0" xfId="2" applyNumberFormat="1" applyFont="1" applyFill="1">
      <alignment vertical="center"/>
    </xf>
    <xf numFmtId="0" fontId="92" fillId="0" borderId="0" xfId="1" applyFont="1" applyAlignment="1">
      <alignment horizontal="center" vertical="center" wrapText="1"/>
    </xf>
    <xf numFmtId="0" fontId="97" fillId="0" borderId="0" xfId="51" applyFont="1" applyAlignment="1">
      <alignment vertical="top"/>
    </xf>
    <xf numFmtId="0" fontId="50" fillId="0" borderId="0" xfId="49" applyFont="1" applyAlignment="1"/>
    <xf numFmtId="0" fontId="24" fillId="0" borderId="0" xfId="57" applyFont="1">
      <alignment vertical="center"/>
    </xf>
    <xf numFmtId="0" fontId="101" fillId="0" borderId="0" xfId="0" applyFont="1" applyAlignment="1">
      <alignment horizontal="left" vertical="center" wrapText="1"/>
    </xf>
    <xf numFmtId="0" fontId="104" fillId="0" borderId="0" xfId="0" applyFont="1" applyAlignment="1">
      <alignment vertical="center" wrapText="1"/>
    </xf>
    <xf numFmtId="0" fontId="104" fillId="0" borderId="0" xfId="0" applyFont="1">
      <alignment vertical="center"/>
    </xf>
    <xf numFmtId="0" fontId="107" fillId="0" borderId="0" xfId="1" applyFont="1">
      <alignment vertical="center"/>
    </xf>
    <xf numFmtId="0" fontId="109" fillId="2" borderId="112" xfId="1" applyFont="1" applyFill="1" applyBorder="1" applyAlignment="1">
      <alignment horizontal="center" vertical="center"/>
    </xf>
    <xf numFmtId="0" fontId="107" fillId="4" borderId="0" xfId="1" applyFont="1" applyFill="1">
      <alignment vertical="center"/>
    </xf>
    <xf numFmtId="0" fontId="99" fillId="4" borderId="0" xfId="1" applyFont="1" applyFill="1">
      <alignment vertical="center"/>
    </xf>
    <xf numFmtId="0" fontId="21" fillId="4" borderId="0" xfId="0" applyFont="1" applyFill="1">
      <alignment vertical="center"/>
    </xf>
    <xf numFmtId="0" fontId="107" fillId="0" borderId="0" xfId="1" applyFont="1" applyAlignment="1">
      <alignment horizontal="center" vertical="center"/>
    </xf>
    <xf numFmtId="0" fontId="99" fillId="0" borderId="0" xfId="1" applyFont="1" applyAlignment="1">
      <alignment horizontal="center" vertical="center"/>
    </xf>
    <xf numFmtId="0" fontId="21" fillId="0" borderId="0" xfId="0" applyFont="1" applyAlignment="1">
      <alignment horizontal="center" vertical="center"/>
    </xf>
    <xf numFmtId="0" fontId="28" fillId="0" borderId="94" xfId="1" applyFont="1" applyBorder="1" applyAlignment="1">
      <alignment horizontal="center" vertical="center"/>
    </xf>
    <xf numFmtId="0" fontId="99" fillId="0" borderId="0" xfId="1" applyFont="1">
      <alignment vertical="center"/>
    </xf>
    <xf numFmtId="0" fontId="21" fillId="0" borderId="0" xfId="0" applyFont="1">
      <alignment vertical="center"/>
    </xf>
    <xf numFmtId="0" fontId="78" fillId="4" borderId="98" xfId="1" applyFont="1" applyFill="1" applyBorder="1" applyAlignment="1">
      <alignment horizontal="center" vertical="center"/>
    </xf>
    <xf numFmtId="0" fontId="89" fillId="0" borderId="38" xfId="1" applyFont="1" applyBorder="1" applyAlignment="1">
      <alignment horizontal="center" vertical="center"/>
    </xf>
    <xf numFmtId="0" fontId="102" fillId="0" borderId="0" xfId="57" applyFont="1">
      <alignment vertical="center"/>
    </xf>
    <xf numFmtId="0" fontId="75" fillId="40" borderId="10" xfId="1" applyFont="1" applyFill="1" applyBorder="1" applyAlignment="1" applyProtection="1">
      <alignment horizontal="center" vertical="center" wrapText="1"/>
      <protection hidden="1"/>
    </xf>
    <xf numFmtId="0" fontId="28" fillId="40" borderId="10" xfId="1" applyFont="1" applyFill="1" applyBorder="1" applyAlignment="1" applyProtection="1">
      <alignment horizontal="center" vertical="center"/>
      <protection hidden="1"/>
    </xf>
    <xf numFmtId="0" fontId="28" fillId="0" borderId="0" xfId="1" applyFont="1" applyAlignment="1" applyProtection="1">
      <alignment horizontal="center" vertical="center"/>
      <protection hidden="1"/>
    </xf>
    <xf numFmtId="0" fontId="28" fillId="0" borderId="0" xfId="1" applyFont="1" applyProtection="1">
      <alignment vertical="center"/>
      <protection hidden="1"/>
    </xf>
    <xf numFmtId="0" fontId="75" fillId="40" borderId="1" xfId="1" applyFont="1" applyFill="1" applyBorder="1" applyAlignment="1" applyProtection="1">
      <alignment horizontal="center" vertical="center" wrapText="1"/>
      <protection hidden="1"/>
    </xf>
    <xf numFmtId="0" fontId="91" fillId="0" borderId="0" xfId="0" applyFont="1" applyProtection="1">
      <alignment vertical="center"/>
      <protection hidden="1"/>
    </xf>
    <xf numFmtId="0" fontId="75" fillId="38" borderId="1" xfId="1" applyFont="1" applyFill="1" applyBorder="1" applyAlignment="1" applyProtection="1">
      <alignment horizontal="center" vertical="center" wrapText="1"/>
      <protection hidden="1"/>
    </xf>
    <xf numFmtId="0" fontId="75" fillId="39" borderId="1" xfId="1" applyFont="1" applyFill="1" applyBorder="1" applyAlignment="1" applyProtection="1">
      <alignment horizontal="center" vertical="center" wrapText="1"/>
      <protection hidden="1"/>
    </xf>
    <xf numFmtId="0" fontId="75" fillId="0" borderId="0" xfId="1" applyFont="1" applyProtection="1">
      <alignment vertical="center"/>
      <protection hidden="1"/>
    </xf>
    <xf numFmtId="3" fontId="50" fillId="0" borderId="1" xfId="111" applyNumberFormat="1" applyFont="1" applyBorder="1" applyAlignment="1" applyProtection="1">
      <alignment horizontal="right" vertical="center"/>
      <protection hidden="1"/>
    </xf>
    <xf numFmtId="0" fontId="50" fillId="0" borderId="1" xfId="111" applyFont="1" applyBorder="1" applyProtection="1">
      <alignment vertical="center"/>
      <protection hidden="1"/>
    </xf>
    <xf numFmtId="178" fontId="28" fillId="0" borderId="1" xfId="1" applyNumberFormat="1" applyFont="1" applyBorder="1" applyProtection="1">
      <alignment vertical="center"/>
      <protection hidden="1"/>
    </xf>
    <xf numFmtId="0" fontId="88" fillId="0" borderId="0" xfId="0" applyFont="1" applyProtection="1">
      <alignment vertical="center"/>
      <protection hidden="1"/>
    </xf>
    <xf numFmtId="179" fontId="28" fillId="38" borderId="1" xfId="1" applyNumberFormat="1" applyFont="1" applyFill="1" applyBorder="1" applyProtection="1">
      <alignment vertical="center"/>
      <protection hidden="1"/>
    </xf>
    <xf numFmtId="179" fontId="28" fillId="0" borderId="1" xfId="1" applyNumberFormat="1" applyFont="1" applyBorder="1" applyProtection="1">
      <alignment vertical="center"/>
      <protection hidden="1"/>
    </xf>
    <xf numFmtId="179" fontId="28" fillId="39" borderId="1" xfId="1" applyNumberFormat="1" applyFont="1" applyFill="1" applyBorder="1" applyProtection="1">
      <alignment vertical="center"/>
      <protection hidden="1"/>
    </xf>
    <xf numFmtId="0" fontId="50" fillId="0" borderId="0" xfId="1" applyFont="1" applyProtection="1">
      <alignment vertical="center"/>
      <protection hidden="1"/>
    </xf>
    <xf numFmtId="0" fontId="50" fillId="0" borderId="1" xfId="111" applyFont="1" applyBorder="1" applyAlignment="1" applyProtection="1">
      <alignment horizontal="right" vertical="center"/>
      <protection hidden="1"/>
    </xf>
    <xf numFmtId="0" fontId="50" fillId="0" borderId="16" xfId="111" applyFont="1" applyBorder="1" applyAlignment="1" applyProtection="1">
      <alignment horizontal="right" vertical="center"/>
      <protection hidden="1"/>
    </xf>
    <xf numFmtId="179" fontId="28" fillId="37" borderId="1" xfId="1" applyNumberFormat="1" applyFont="1" applyFill="1" applyBorder="1" applyProtection="1">
      <alignment vertical="center"/>
      <protection hidden="1"/>
    </xf>
    <xf numFmtId="0" fontId="44" fillId="40" borderId="19" xfId="111" applyFont="1" applyFill="1" applyBorder="1" applyProtection="1">
      <alignment vertical="center"/>
      <protection hidden="1"/>
    </xf>
    <xf numFmtId="0" fontId="44" fillId="40" borderId="20" xfId="111" applyFont="1" applyFill="1" applyBorder="1" applyProtection="1">
      <alignment vertical="center"/>
      <protection hidden="1"/>
    </xf>
    <xf numFmtId="179" fontId="28" fillId="40" borderId="1" xfId="1" applyNumberFormat="1" applyFont="1" applyFill="1" applyBorder="1" applyProtection="1">
      <alignment vertical="center"/>
      <protection hidden="1"/>
    </xf>
    <xf numFmtId="0" fontId="44" fillId="0" borderId="0" xfId="1" applyFont="1" applyProtection="1">
      <alignment vertical="center"/>
      <protection hidden="1"/>
    </xf>
    <xf numFmtId="179" fontId="28" fillId="38" borderId="58" xfId="1" applyNumberFormat="1" applyFont="1" applyFill="1" applyBorder="1" applyProtection="1">
      <alignment vertical="center"/>
      <protection hidden="1"/>
    </xf>
    <xf numFmtId="179" fontId="28" fillId="0" borderId="58" xfId="1" applyNumberFormat="1" applyFont="1" applyBorder="1" applyProtection="1">
      <alignment vertical="center"/>
      <protection hidden="1"/>
    </xf>
    <xf numFmtId="179" fontId="28" fillId="39" borderId="58" xfId="1" applyNumberFormat="1" applyFont="1" applyFill="1" applyBorder="1" applyProtection="1">
      <alignment vertical="center"/>
      <protection hidden="1"/>
    </xf>
    <xf numFmtId="179" fontId="28" fillId="38" borderId="62" xfId="1" applyNumberFormat="1" applyFont="1" applyFill="1" applyBorder="1" applyAlignment="1" applyProtection="1">
      <alignment horizontal="center" vertical="center"/>
      <protection hidden="1"/>
    </xf>
    <xf numFmtId="179" fontId="28" fillId="39" borderId="62" xfId="1" applyNumberFormat="1" applyFont="1" applyFill="1" applyBorder="1" applyAlignment="1" applyProtection="1">
      <alignment horizontal="center" vertical="center"/>
      <protection hidden="1"/>
    </xf>
    <xf numFmtId="179" fontId="28" fillId="38" borderId="64" xfId="1" applyNumberFormat="1" applyFont="1" applyFill="1" applyBorder="1" applyAlignment="1" applyProtection="1">
      <alignment horizontal="center" vertical="center"/>
      <protection hidden="1"/>
    </xf>
    <xf numFmtId="179" fontId="28" fillId="39" borderId="64" xfId="1" applyNumberFormat="1" applyFont="1" applyFill="1" applyBorder="1" applyAlignment="1" applyProtection="1">
      <alignment horizontal="center" vertical="center"/>
      <protection hidden="1"/>
    </xf>
    <xf numFmtId="179" fontId="28" fillId="38" borderId="38" xfId="1" applyNumberFormat="1" applyFont="1" applyFill="1" applyBorder="1" applyAlignment="1" applyProtection="1">
      <alignment horizontal="center" vertical="center"/>
      <protection hidden="1"/>
    </xf>
    <xf numFmtId="179" fontId="28" fillId="39" borderId="38" xfId="1" applyNumberFormat="1" applyFont="1" applyFill="1" applyBorder="1" applyAlignment="1" applyProtection="1">
      <alignment horizontal="center" vertical="center"/>
      <protection hidden="1"/>
    </xf>
    <xf numFmtId="0" fontId="44" fillId="40" borderId="19" xfId="111" applyFont="1" applyFill="1" applyBorder="1" applyAlignment="1" applyProtection="1">
      <alignment vertical="center" wrapText="1"/>
      <protection hidden="1"/>
    </xf>
    <xf numFmtId="0" fontId="44" fillId="40" borderId="20" xfId="111" applyFont="1" applyFill="1" applyBorder="1" applyAlignment="1" applyProtection="1">
      <alignment vertical="center" wrapText="1"/>
      <protection hidden="1"/>
    </xf>
    <xf numFmtId="3" fontId="50" fillId="0" borderId="16" xfId="111" applyNumberFormat="1" applyFont="1" applyBorder="1" applyAlignment="1" applyProtection="1">
      <alignment horizontal="right" vertical="center"/>
      <protection hidden="1"/>
    </xf>
    <xf numFmtId="3" fontId="50" fillId="0" borderId="62" xfId="111" applyNumberFormat="1" applyFont="1" applyBorder="1" applyAlignment="1" applyProtection="1">
      <alignment horizontal="right" vertical="center"/>
      <protection hidden="1"/>
    </xf>
    <xf numFmtId="178" fontId="28" fillId="0" borderId="56" xfId="1" applyNumberFormat="1" applyFont="1" applyBorder="1" applyProtection="1">
      <alignment vertical="center"/>
      <protection hidden="1"/>
    </xf>
    <xf numFmtId="179" fontId="28" fillId="38" borderId="56" xfId="1" applyNumberFormat="1" applyFont="1" applyFill="1" applyBorder="1" applyProtection="1">
      <alignment vertical="center"/>
      <protection hidden="1"/>
    </xf>
    <xf numFmtId="179" fontId="28" fillId="0" borderId="56" xfId="1" applyNumberFormat="1" applyFont="1" applyBorder="1" applyProtection="1">
      <alignment vertical="center"/>
      <protection hidden="1"/>
    </xf>
    <xf numFmtId="179" fontId="28" fillId="39" borderId="56" xfId="1" applyNumberFormat="1" applyFont="1" applyFill="1" applyBorder="1" applyProtection="1">
      <alignment vertical="center"/>
      <protection hidden="1"/>
    </xf>
    <xf numFmtId="0" fontId="106" fillId="0" borderId="63" xfId="49" applyFont="1" applyBorder="1" applyAlignment="1" applyProtection="1">
      <alignment horizontal="right" vertical="center"/>
      <protection locked="0" hidden="1"/>
    </xf>
    <xf numFmtId="0" fontId="107" fillId="27" borderId="90" xfId="49" applyFont="1" applyFill="1" applyBorder="1" applyAlignment="1" applyProtection="1">
      <alignment horizontal="center" vertical="center"/>
      <protection hidden="1"/>
    </xf>
    <xf numFmtId="0" fontId="107" fillId="0" borderId="0" xfId="1" applyFont="1" applyProtection="1">
      <alignment vertical="center"/>
      <protection hidden="1"/>
    </xf>
    <xf numFmtId="0" fontId="93" fillId="0" borderId="63" xfId="142" applyFont="1" applyBorder="1" applyAlignment="1" applyProtection="1">
      <alignment horizontal="right" vertical="center"/>
      <protection locked="0" hidden="1"/>
    </xf>
    <xf numFmtId="0" fontId="28" fillId="2" borderId="57" xfId="1" applyFont="1" applyFill="1" applyBorder="1" applyAlignment="1" applyProtection="1">
      <alignment horizontal="center" vertical="center"/>
      <protection hidden="1"/>
    </xf>
    <xf numFmtId="178" fontId="28" fillId="2" borderId="55" xfId="1" applyNumberFormat="1" applyFont="1" applyFill="1" applyBorder="1" applyProtection="1">
      <alignment vertical="center"/>
      <protection hidden="1"/>
    </xf>
    <xf numFmtId="179" fontId="28" fillId="38" borderId="39" xfId="1" applyNumberFormat="1" applyFont="1" applyFill="1" applyBorder="1" applyAlignment="1" applyProtection="1">
      <alignment vertical="center" wrapText="1"/>
      <protection hidden="1"/>
    </xf>
    <xf numFmtId="179" fontId="28" fillId="0" borderId="40" xfId="1" applyNumberFormat="1" applyFont="1" applyBorder="1" applyAlignment="1" applyProtection="1">
      <alignment horizontal="center" vertical="center"/>
      <protection hidden="1"/>
    </xf>
    <xf numFmtId="179" fontId="28" fillId="39" borderId="57" xfId="1" applyNumberFormat="1" applyFont="1" applyFill="1" applyBorder="1" applyAlignment="1" applyProtection="1">
      <alignment vertical="center" wrapText="1"/>
      <protection hidden="1"/>
    </xf>
    <xf numFmtId="179" fontId="28" fillId="0" borderId="55" xfId="1" applyNumberFormat="1" applyFont="1" applyBorder="1" applyAlignment="1" applyProtection="1">
      <alignment horizontal="center" vertical="center"/>
      <protection hidden="1"/>
    </xf>
    <xf numFmtId="0" fontId="50" fillId="0" borderId="0" xfId="1" applyFont="1" applyAlignment="1" applyProtection="1">
      <alignment horizontal="center" vertical="center"/>
      <protection hidden="1"/>
    </xf>
    <xf numFmtId="0" fontId="50" fillId="4" borderId="1" xfId="1" applyFont="1" applyFill="1" applyBorder="1" applyAlignment="1" applyProtection="1">
      <alignment horizontal="center" vertical="center"/>
      <protection hidden="1"/>
    </xf>
    <xf numFmtId="0" fontId="50" fillId="0" borderId="1" xfId="1" applyFont="1" applyBorder="1" applyAlignment="1" applyProtection="1">
      <alignment horizontal="center" vertical="center"/>
      <protection hidden="1"/>
    </xf>
    <xf numFmtId="0" fontId="50" fillId="0" borderId="1" xfId="1" applyFont="1" applyBorder="1" applyProtection="1">
      <alignment vertical="center"/>
      <protection hidden="1"/>
    </xf>
    <xf numFmtId="0" fontId="107" fillId="4" borderId="16" xfId="1" applyFont="1" applyFill="1" applyBorder="1" applyAlignment="1" applyProtection="1">
      <alignment horizontal="center" vertical="center"/>
      <protection hidden="1"/>
    </xf>
    <xf numFmtId="0" fontId="88" fillId="0" borderId="0" xfId="0" applyFont="1" applyAlignment="1" applyProtection="1">
      <alignment horizontal="center" vertical="center"/>
      <protection hidden="1"/>
    </xf>
    <xf numFmtId="0" fontId="88" fillId="0" borderId="0" xfId="50" applyNumberFormat="1" applyFont="1" applyFill="1" applyAlignment="1" applyProtection="1">
      <alignment horizontal="center" vertical="center"/>
      <protection hidden="1"/>
    </xf>
    <xf numFmtId="0" fontId="89" fillId="4" borderId="1" xfId="0" applyFont="1" applyFill="1" applyBorder="1" applyAlignment="1" applyProtection="1">
      <alignment horizontal="center" vertical="center"/>
      <protection hidden="1"/>
    </xf>
    <xf numFmtId="0" fontId="88" fillId="0" borderId="0" xfId="2" applyNumberFormat="1" applyFont="1" applyFill="1" applyProtection="1">
      <alignment vertical="center"/>
      <protection hidden="1"/>
    </xf>
    <xf numFmtId="0" fontId="79" fillId="0" borderId="0" xfId="50" applyNumberFormat="1" applyFont="1" applyFill="1" applyAlignment="1" applyProtection="1">
      <alignment horizontal="center" vertical="center"/>
      <protection hidden="1"/>
    </xf>
    <xf numFmtId="0" fontId="50" fillId="0" borderId="7" xfId="1" applyFont="1" applyBorder="1" applyProtection="1">
      <alignment vertical="center"/>
      <protection hidden="1"/>
    </xf>
    <xf numFmtId="0" fontId="88" fillId="0" borderId="7" xfId="2" applyNumberFormat="1" applyFont="1" applyFill="1" applyBorder="1" applyProtection="1">
      <alignment vertical="center"/>
      <protection hidden="1"/>
    </xf>
    <xf numFmtId="0" fontId="88" fillId="2" borderId="1" xfId="50" applyNumberFormat="1" applyFont="1" applyFill="1" applyBorder="1" applyAlignment="1" applyProtection="1">
      <alignment horizontal="center" vertical="center"/>
      <protection hidden="1"/>
    </xf>
    <xf numFmtId="0" fontId="88" fillId="30" borderId="1" xfId="50" applyNumberFormat="1" applyFont="1" applyFill="1" applyBorder="1" applyAlignment="1" applyProtection="1">
      <alignment horizontal="center" vertical="center"/>
      <protection hidden="1"/>
    </xf>
    <xf numFmtId="0" fontId="88" fillId="0" borderId="1" xfId="50" applyNumberFormat="1" applyFont="1" applyFill="1" applyBorder="1" applyAlignment="1" applyProtection="1">
      <alignment horizontal="center" vertical="center"/>
      <protection hidden="1"/>
    </xf>
    <xf numFmtId="178" fontId="88" fillId="41" borderId="1" xfId="2" applyNumberFormat="1" applyFont="1" applyFill="1" applyBorder="1" applyProtection="1">
      <alignment vertical="center"/>
      <protection hidden="1"/>
    </xf>
    <xf numFmtId="0" fontId="88" fillId="4" borderId="1" xfId="50" applyNumberFormat="1" applyFont="1" applyFill="1" applyBorder="1" applyAlignment="1" applyProtection="1">
      <alignment horizontal="center" vertical="center"/>
      <protection hidden="1"/>
    </xf>
    <xf numFmtId="0" fontId="88" fillId="0" borderId="1" xfId="2" applyNumberFormat="1" applyFont="1" applyFill="1" applyBorder="1" applyProtection="1">
      <alignment vertical="center"/>
      <protection hidden="1"/>
    </xf>
    <xf numFmtId="0" fontId="88" fillId="3" borderId="1" xfId="0" applyFont="1" applyFill="1" applyBorder="1" applyAlignment="1" applyProtection="1">
      <alignment horizontal="center" vertical="center"/>
      <protection hidden="1"/>
    </xf>
    <xf numFmtId="0" fontId="46" fillId="3" borderId="1" xfId="3" applyFont="1" applyFill="1" applyBorder="1" applyAlignment="1" applyProtection="1">
      <alignment horizontal="center" vertical="center" wrapText="1" shrinkToFit="1"/>
      <protection hidden="1"/>
    </xf>
    <xf numFmtId="0" fontId="88" fillId="3" borderId="1" xfId="50" applyNumberFormat="1" applyFont="1" applyFill="1" applyBorder="1" applyAlignment="1" applyProtection="1">
      <alignment horizontal="center" vertical="center" wrapText="1"/>
      <protection hidden="1"/>
    </xf>
    <xf numFmtId="0" fontId="21" fillId="2" borderId="1" xfId="0" applyFont="1" applyFill="1" applyBorder="1" applyAlignment="1" applyProtection="1">
      <alignment horizontal="center" vertical="center" wrapText="1"/>
      <protection hidden="1"/>
    </xf>
    <xf numFmtId="0" fontId="21" fillId="30" borderId="2" xfId="0" applyFont="1" applyFill="1" applyBorder="1" applyAlignment="1" applyProtection="1">
      <alignment horizontal="center" vertical="center" wrapText="1"/>
      <protection hidden="1"/>
    </xf>
    <xf numFmtId="38" fontId="89" fillId="44" borderId="113" xfId="50" applyFont="1" applyFill="1" applyBorder="1" applyAlignment="1" applyProtection="1">
      <alignment horizontal="center" vertical="center"/>
      <protection hidden="1"/>
    </xf>
    <xf numFmtId="0" fontId="94" fillId="3" borderId="4" xfId="0" applyFont="1" applyFill="1" applyBorder="1" applyAlignment="1" applyProtection="1">
      <alignment horizontal="center" vertical="center"/>
      <protection hidden="1"/>
    </xf>
    <xf numFmtId="0" fontId="95" fillId="3" borderId="1" xfId="3" applyFont="1" applyFill="1" applyBorder="1" applyAlignment="1" applyProtection="1">
      <alignment horizontal="center" vertical="center"/>
      <protection hidden="1"/>
    </xf>
    <xf numFmtId="0" fontId="95" fillId="3" borderId="1" xfId="3" applyFont="1" applyFill="1" applyBorder="1" applyAlignment="1" applyProtection="1">
      <alignment horizontal="center" vertical="center" shrinkToFit="1"/>
      <protection hidden="1"/>
    </xf>
    <xf numFmtId="0" fontId="95" fillId="3" borderId="2" xfId="3" applyFont="1" applyFill="1" applyBorder="1" applyAlignment="1" applyProtection="1">
      <alignment horizontal="center" vertical="center" wrapText="1"/>
      <protection hidden="1"/>
    </xf>
    <xf numFmtId="0" fontId="94" fillId="2" borderId="1" xfId="3" applyFont="1" applyFill="1" applyBorder="1" applyAlignment="1" applyProtection="1">
      <alignment horizontal="center" vertical="center" wrapText="1"/>
      <protection hidden="1"/>
    </xf>
    <xf numFmtId="0" fontId="94" fillId="30" borderId="1" xfId="3" applyFont="1" applyFill="1" applyBorder="1" applyAlignment="1" applyProtection="1">
      <alignment horizontal="center" vertical="center" wrapText="1"/>
      <protection hidden="1"/>
    </xf>
    <xf numFmtId="0" fontId="94" fillId="30" borderId="1" xfId="0" applyFont="1" applyFill="1" applyBorder="1" applyAlignment="1" applyProtection="1">
      <alignment horizontal="center" vertical="center" wrapText="1"/>
      <protection hidden="1"/>
    </xf>
    <xf numFmtId="0" fontId="94" fillId="2" borderId="1" xfId="0" applyFont="1" applyFill="1" applyBorder="1" applyAlignment="1" applyProtection="1">
      <alignment horizontal="center" vertical="center" wrapText="1"/>
      <protection hidden="1"/>
    </xf>
    <xf numFmtId="0" fontId="94" fillId="4" borderId="1" xfId="0" applyFont="1" applyFill="1" applyBorder="1" applyAlignment="1" applyProtection="1">
      <alignment horizontal="center" vertical="center" wrapText="1"/>
      <protection hidden="1"/>
    </xf>
    <xf numFmtId="0" fontId="92" fillId="30" borderId="1" xfId="1" applyFont="1" applyFill="1" applyBorder="1" applyAlignment="1" applyProtection="1">
      <alignment horizontal="center" vertical="center" wrapText="1"/>
      <protection hidden="1"/>
    </xf>
    <xf numFmtId="0" fontId="92" fillId="0" borderId="0" xfId="1" applyFont="1" applyAlignment="1" applyProtection="1">
      <alignment horizontal="center" vertical="center" wrapText="1"/>
      <protection hidden="1"/>
    </xf>
    <xf numFmtId="178" fontId="88" fillId="0" borderId="1" xfId="2" applyNumberFormat="1" applyFont="1" applyFill="1" applyBorder="1" applyAlignment="1" applyProtection="1">
      <alignment horizontal="center" vertical="center"/>
      <protection hidden="1"/>
    </xf>
    <xf numFmtId="179" fontId="88" fillId="0" borderId="1" xfId="2" applyNumberFormat="1" applyFont="1" applyFill="1" applyBorder="1" applyProtection="1">
      <alignment vertical="center"/>
      <protection hidden="1"/>
    </xf>
    <xf numFmtId="179" fontId="21" fillId="2" borderId="1" xfId="2" applyNumberFormat="1" applyFont="1" applyFill="1" applyBorder="1" applyProtection="1">
      <alignment vertical="center"/>
      <protection hidden="1"/>
    </xf>
    <xf numFmtId="179" fontId="107" fillId="30" borderId="2" xfId="1" applyNumberFormat="1" applyFont="1" applyFill="1" applyBorder="1" applyProtection="1">
      <alignment vertical="center"/>
      <protection hidden="1"/>
    </xf>
    <xf numFmtId="179" fontId="89" fillId="44" borderId="114" xfId="2" applyNumberFormat="1" applyFont="1" applyFill="1" applyBorder="1" applyProtection="1">
      <alignment vertical="center"/>
      <protection hidden="1"/>
    </xf>
    <xf numFmtId="181" fontId="50" fillId="0" borderId="4" xfId="1" applyNumberFormat="1" applyFont="1" applyBorder="1" applyAlignment="1" applyProtection="1">
      <alignment horizontal="center" vertical="center"/>
      <protection hidden="1"/>
    </xf>
    <xf numFmtId="181" fontId="50" fillId="0" borderId="1" xfId="1" applyNumberFormat="1" applyFont="1" applyBorder="1" applyAlignment="1" applyProtection="1">
      <alignment horizontal="center" vertical="center"/>
      <protection locked="0" hidden="1"/>
    </xf>
    <xf numFmtId="0" fontId="50" fillId="0" borderId="1" xfId="1" applyFont="1" applyBorder="1" applyAlignment="1" applyProtection="1">
      <alignment horizontal="right" vertical="center"/>
      <protection hidden="1"/>
    </xf>
    <xf numFmtId="0" fontId="50" fillId="0" borderId="1" xfId="1" applyFont="1" applyBorder="1" applyAlignment="1" applyProtection="1">
      <alignment vertical="center" shrinkToFit="1"/>
      <protection hidden="1"/>
    </xf>
    <xf numFmtId="0" fontId="28" fillId="0" borderId="1" xfId="1" applyFont="1" applyBorder="1" applyProtection="1">
      <alignment vertical="center"/>
      <protection hidden="1"/>
    </xf>
    <xf numFmtId="0" fontId="50" fillId="0" borderId="2" xfId="1" applyFont="1" applyBorder="1" applyProtection="1">
      <alignment vertical="center"/>
      <protection hidden="1"/>
    </xf>
    <xf numFmtId="0" fontId="50" fillId="2" borderId="1" xfId="1" applyFont="1" applyFill="1" applyBorder="1" applyAlignment="1" applyProtection="1">
      <alignment horizontal="center" vertical="center"/>
      <protection hidden="1"/>
    </xf>
    <xf numFmtId="0" fontId="50" fillId="30" borderId="1" xfId="1" applyFont="1" applyFill="1" applyBorder="1" applyAlignment="1" applyProtection="1">
      <alignment horizontal="center" vertical="center"/>
      <protection hidden="1"/>
    </xf>
    <xf numFmtId="0" fontId="28" fillId="0" borderId="1" xfId="1" applyFont="1" applyBorder="1" applyAlignment="1" applyProtection="1">
      <alignment horizontal="center" vertical="center"/>
      <protection hidden="1"/>
    </xf>
    <xf numFmtId="0" fontId="50" fillId="41" borderId="1" xfId="1" applyFont="1" applyFill="1" applyBorder="1" applyAlignment="1" applyProtection="1">
      <alignment horizontal="center" vertical="center"/>
      <protection hidden="1"/>
    </xf>
    <xf numFmtId="0" fontId="28" fillId="2" borderId="1" xfId="1" applyFont="1" applyFill="1" applyBorder="1" applyAlignment="1" applyProtection="1">
      <alignment horizontal="center" vertical="center"/>
      <protection hidden="1"/>
    </xf>
    <xf numFmtId="0" fontId="28" fillId="41" borderId="1" xfId="1" applyFont="1" applyFill="1" applyBorder="1" applyAlignment="1" applyProtection="1">
      <alignment horizontal="center" vertical="center"/>
      <protection hidden="1"/>
    </xf>
    <xf numFmtId="3" fontId="50" fillId="0" borderId="0" xfId="1" applyNumberFormat="1" applyFont="1" applyProtection="1">
      <alignment vertical="center"/>
      <protection hidden="1"/>
    </xf>
    <xf numFmtId="0" fontId="96" fillId="29" borderId="1" xfId="0" applyFont="1" applyFill="1" applyBorder="1" applyAlignment="1" applyProtection="1">
      <alignment horizontal="center" vertical="center" shrinkToFit="1"/>
      <protection hidden="1"/>
    </xf>
    <xf numFmtId="0" fontId="97" fillId="29" borderId="1" xfId="0" applyFont="1" applyFill="1" applyBorder="1" applyAlignment="1" applyProtection="1">
      <alignment horizontal="center" vertical="center" wrapText="1"/>
      <protection hidden="1"/>
    </xf>
    <xf numFmtId="0" fontId="97" fillId="2" borderId="1" xfId="0" applyFont="1" applyFill="1" applyBorder="1" applyAlignment="1" applyProtection="1">
      <alignment horizontal="center" vertical="center" shrinkToFit="1"/>
      <protection hidden="1"/>
    </xf>
    <xf numFmtId="0" fontId="88" fillId="0" borderId="1" xfId="0" applyFont="1" applyBorder="1" applyAlignment="1" applyProtection="1">
      <alignment vertical="center" wrapText="1" shrinkToFit="1"/>
      <protection hidden="1"/>
    </xf>
    <xf numFmtId="0" fontId="88" fillId="0" borderId="1" xfId="0" applyFont="1" applyBorder="1" applyAlignment="1" applyProtection="1">
      <alignment horizontal="center" vertical="center"/>
      <protection hidden="1"/>
    </xf>
    <xf numFmtId="0" fontId="88" fillId="0" borderId="1" xfId="0" applyFont="1" applyBorder="1" applyAlignment="1" applyProtection="1">
      <alignment horizontal="left" vertical="center" wrapText="1"/>
      <protection hidden="1"/>
    </xf>
    <xf numFmtId="0" fontId="21" fillId="31" borderId="1" xfId="51" applyFont="1" applyFill="1" applyBorder="1" applyAlignment="1" applyProtection="1">
      <alignment vertical="top" wrapText="1"/>
      <protection hidden="1"/>
    </xf>
    <xf numFmtId="0" fontId="21" fillId="32" borderId="1" xfId="51" applyFont="1" applyFill="1" applyBorder="1" applyAlignment="1" applyProtection="1">
      <alignment vertical="top" wrapText="1"/>
      <protection hidden="1"/>
    </xf>
    <xf numFmtId="0" fontId="21" fillId="33" borderId="1" xfId="51" applyFont="1" applyFill="1" applyBorder="1" applyAlignment="1" applyProtection="1">
      <alignment vertical="top" wrapText="1"/>
      <protection hidden="1"/>
    </xf>
    <xf numFmtId="0" fontId="21" fillId="34" borderId="1" xfId="0" applyFont="1" applyFill="1" applyBorder="1" applyAlignment="1" applyProtection="1">
      <alignment horizontal="left" vertical="top" wrapText="1"/>
      <protection hidden="1"/>
    </xf>
    <xf numFmtId="0" fontId="88" fillId="0" borderId="1" xfId="0" applyFont="1" applyBorder="1" applyProtection="1">
      <alignment vertical="center"/>
      <protection hidden="1"/>
    </xf>
    <xf numFmtId="0" fontId="88" fillId="0" borderId="1" xfId="49" quotePrefix="1" applyFont="1" applyBorder="1" applyAlignment="1" applyProtection="1">
      <protection hidden="1"/>
    </xf>
    <xf numFmtId="0" fontId="50" fillId="0" borderId="1" xfId="49" applyFont="1" applyBorder="1" applyAlignment="1" applyProtection="1">
      <alignment horizontal="left" vertical="center"/>
      <protection hidden="1"/>
    </xf>
    <xf numFmtId="14" fontId="88" fillId="0" borderId="1" xfId="49" applyNumberFormat="1" applyFont="1" applyBorder="1" applyAlignment="1" applyProtection="1">
      <protection hidden="1"/>
    </xf>
    <xf numFmtId="0" fontId="50" fillId="0" borderId="38" xfId="49" applyFont="1" applyBorder="1" applyAlignment="1" applyProtection="1">
      <alignment horizontal="left" vertical="center"/>
      <protection hidden="1"/>
    </xf>
    <xf numFmtId="0" fontId="88" fillId="0" borderId="1" xfId="49" applyFont="1" applyBorder="1" applyProtection="1">
      <alignment vertical="center"/>
      <protection hidden="1"/>
    </xf>
    <xf numFmtId="0" fontId="88" fillId="0" borderId="1" xfId="0" applyFont="1" applyBorder="1" applyAlignment="1" applyProtection="1">
      <alignment horizontal="left" vertical="center" shrinkToFit="1"/>
      <protection hidden="1"/>
    </xf>
    <xf numFmtId="0" fontId="88" fillId="0" borderId="1" xfId="49" applyFont="1" applyBorder="1" applyAlignment="1" applyProtection="1">
      <protection hidden="1"/>
    </xf>
    <xf numFmtId="0" fontId="50" fillId="0" borderId="1" xfId="49" applyFont="1" applyBorder="1" applyProtection="1">
      <alignment vertical="center"/>
      <protection hidden="1"/>
    </xf>
    <xf numFmtId="0" fontId="50" fillId="0" borderId="38" xfId="49" applyFont="1" applyBorder="1" applyProtection="1">
      <alignment vertical="center"/>
      <protection hidden="1"/>
    </xf>
    <xf numFmtId="0" fontId="50" fillId="0" borderId="1" xfId="49" applyFont="1" applyBorder="1" applyAlignment="1" applyProtection="1">
      <alignment horizontal="left" vertical="top"/>
      <protection hidden="1"/>
    </xf>
    <xf numFmtId="0" fontId="50" fillId="0" borderId="2" xfId="49" applyFont="1" applyBorder="1" applyAlignment="1" applyProtection="1">
      <alignment horizontal="left" vertical="top"/>
      <protection hidden="1"/>
    </xf>
    <xf numFmtId="0" fontId="50" fillId="0" borderId="1" xfId="49" applyFont="1" applyBorder="1" applyAlignment="1" applyProtection="1">
      <protection hidden="1"/>
    </xf>
    <xf numFmtId="0" fontId="85" fillId="0" borderId="0" xfId="1" applyFont="1" applyAlignment="1" applyProtection="1">
      <alignment horizontal="center" vertical="center"/>
      <protection hidden="1"/>
    </xf>
    <xf numFmtId="49" fontId="90" fillId="0" borderId="37" xfId="0" applyNumberFormat="1" applyFont="1" applyBorder="1" applyAlignment="1" applyProtection="1">
      <alignment horizontal="center" vertical="center"/>
      <protection locked="0" hidden="1"/>
    </xf>
    <xf numFmtId="180" fontId="28" fillId="0" borderId="0" xfId="111" applyNumberFormat="1" applyFont="1" applyAlignment="1" applyProtection="1">
      <alignment horizontal="right" vertical="center"/>
      <protection hidden="1"/>
    </xf>
    <xf numFmtId="0" fontId="75" fillId="28" borderId="59" xfId="1" applyFont="1" applyFill="1" applyBorder="1" applyAlignment="1" applyProtection="1">
      <alignment horizontal="center" vertical="center" wrapText="1"/>
      <protection hidden="1"/>
    </xf>
    <xf numFmtId="0" fontId="75" fillId="28" borderId="91" xfId="1" applyFont="1" applyFill="1" applyBorder="1" applyAlignment="1" applyProtection="1">
      <alignment horizontal="center" vertical="center"/>
      <protection hidden="1"/>
    </xf>
    <xf numFmtId="0" fontId="14" fillId="0" borderId="0" xfId="4" applyFont="1"/>
    <xf numFmtId="176" fontId="82" fillId="0" borderId="0" xfId="4" applyNumberFormat="1" applyFont="1"/>
    <xf numFmtId="176" fontId="69" fillId="0" borderId="0" xfId="4" applyNumberFormat="1" applyFont="1" applyAlignment="1">
      <alignment horizontal="center" vertical="center"/>
    </xf>
    <xf numFmtId="0" fontId="82" fillId="0" borderId="0" xfId="0" applyFont="1" applyAlignment="1">
      <alignment horizontal="right" vertical="center"/>
    </xf>
    <xf numFmtId="176" fontId="82" fillId="0" borderId="0" xfId="4" applyNumberFormat="1" applyFont="1" applyAlignment="1">
      <alignment horizontal="center"/>
    </xf>
    <xf numFmtId="0" fontId="82" fillId="0" borderId="0" xfId="4" applyFont="1"/>
    <xf numFmtId="176" fontId="14" fillId="0" borderId="0" xfId="4" applyNumberFormat="1" applyFont="1"/>
    <xf numFmtId="176" fontId="74" fillId="0" borderId="0" xfId="4" applyNumberFormat="1" applyFont="1" applyAlignment="1">
      <alignment vertical="center"/>
    </xf>
    <xf numFmtId="176" fontId="114" fillId="0" borderId="0" xfId="4" applyNumberFormat="1" applyFont="1" applyAlignment="1">
      <alignment horizontal="center"/>
    </xf>
    <xf numFmtId="176" fontId="53" fillId="0" borderId="0" xfId="4" applyNumberFormat="1" applyFont="1" applyAlignment="1">
      <alignment vertical="center"/>
    </xf>
    <xf numFmtId="176" fontId="82" fillId="0" borderId="0" xfId="4" applyNumberFormat="1" applyFont="1" applyAlignment="1">
      <alignment vertical="center"/>
    </xf>
    <xf numFmtId="176" fontId="115" fillId="0" borderId="0" xfId="4" applyNumberFormat="1" applyFont="1" applyAlignment="1">
      <alignment horizontal="center" vertical="center"/>
    </xf>
    <xf numFmtId="177" fontId="12" fillId="0" borderId="0" xfId="4" applyNumberFormat="1" applyFont="1" applyAlignment="1">
      <alignment vertical="center"/>
    </xf>
    <xf numFmtId="176" fontId="53" fillId="0" borderId="65" xfId="4" applyNumberFormat="1" applyFont="1" applyBorder="1" applyAlignment="1">
      <alignment horizontal="center"/>
    </xf>
    <xf numFmtId="177" fontId="12" fillId="0" borderId="0" xfId="4" applyNumberFormat="1" applyFont="1" applyAlignment="1">
      <alignment horizontal="center" vertical="center"/>
    </xf>
    <xf numFmtId="0" fontId="71" fillId="0" borderId="0" xfId="0" applyFont="1" applyAlignment="1">
      <alignment vertical="center" wrapText="1"/>
    </xf>
    <xf numFmtId="176" fontId="53" fillId="0" borderId="0" xfId="4" applyNumberFormat="1" applyFont="1" applyAlignment="1">
      <alignment horizontal="left" vertical="center"/>
    </xf>
    <xf numFmtId="176" fontId="116" fillId="0" borderId="0" xfId="4" applyNumberFormat="1" applyFont="1" applyAlignment="1">
      <alignment horizontal="center" vertical="center"/>
    </xf>
    <xf numFmtId="0" fontId="71" fillId="0" borderId="0" xfId="0" applyFont="1" applyAlignment="1">
      <alignment horizontal="center" vertical="center" wrapText="1"/>
    </xf>
    <xf numFmtId="176" fontId="114" fillId="0" borderId="0" xfId="4" applyNumberFormat="1" applyFont="1"/>
    <xf numFmtId="176" fontId="118" fillId="0" borderId="0" xfId="4" applyNumberFormat="1" applyFont="1" applyAlignment="1">
      <alignment horizontal="center"/>
    </xf>
    <xf numFmtId="176" fontId="14" fillId="0" borderId="0" xfId="0" applyNumberFormat="1" applyFont="1">
      <alignment vertical="center"/>
    </xf>
    <xf numFmtId="176" fontId="53" fillId="0" borderId="0" xfId="4" applyNumberFormat="1" applyFont="1"/>
    <xf numFmtId="176" fontId="12" fillId="0" borderId="0" xfId="4" applyNumberFormat="1" applyFont="1" applyAlignment="1">
      <alignment horizontal="left"/>
    </xf>
    <xf numFmtId="176" fontId="12" fillId="0" borderId="0" xfId="4" applyNumberFormat="1" applyFont="1"/>
    <xf numFmtId="176" fontId="14" fillId="0" borderId="65" xfId="4" applyNumberFormat="1" applyFont="1" applyBorder="1"/>
    <xf numFmtId="176" fontId="16" fillId="0" borderId="65" xfId="4" applyNumberFormat="1" applyFont="1" applyBorder="1" applyAlignment="1">
      <alignment horizontal="right"/>
    </xf>
    <xf numFmtId="176" fontId="53" fillId="0" borderId="0" xfId="4" applyNumberFormat="1" applyFont="1" applyAlignment="1">
      <alignment horizontal="left" indent="1"/>
    </xf>
    <xf numFmtId="176" fontId="53" fillId="0" borderId="0" xfId="4" applyNumberFormat="1" applyFont="1" applyAlignment="1">
      <alignment horizontal="right"/>
    </xf>
    <xf numFmtId="176" fontId="119" fillId="0" borderId="0" xfId="4" applyNumberFormat="1" applyFont="1" applyAlignment="1">
      <alignment horizontal="center"/>
    </xf>
    <xf numFmtId="176" fontId="119" fillId="0" borderId="0" xfId="4" applyNumberFormat="1" applyFont="1"/>
    <xf numFmtId="176" fontId="119" fillId="0" borderId="0" xfId="4" applyNumberFormat="1" applyFont="1" applyAlignment="1">
      <alignment vertical="center"/>
    </xf>
    <xf numFmtId="176" fontId="119" fillId="0" borderId="0" xfId="4" applyNumberFormat="1" applyFont="1" applyAlignment="1">
      <alignment horizontal="left" vertical="center"/>
    </xf>
    <xf numFmtId="176" fontId="14" fillId="0" borderId="0" xfId="4" applyNumberFormat="1" applyFont="1" applyAlignment="1">
      <alignment vertical="center"/>
    </xf>
    <xf numFmtId="0" fontId="14" fillId="0" borderId="0" xfId="4" applyFont="1" applyAlignment="1">
      <alignment vertical="center"/>
    </xf>
    <xf numFmtId="176" fontId="12" fillId="0" borderId="0" xfId="4" applyNumberFormat="1" applyFont="1" applyAlignment="1">
      <alignment vertical="center"/>
    </xf>
    <xf numFmtId="176" fontId="53" fillId="0" borderId="0" xfId="4" applyNumberFormat="1" applyFont="1" applyAlignment="1">
      <alignment horizontal="right" vertical="center"/>
    </xf>
    <xf numFmtId="176" fontId="12" fillId="0" borderId="0" xfId="4" applyNumberFormat="1" applyFont="1" applyAlignment="1">
      <alignment horizontal="center"/>
    </xf>
    <xf numFmtId="0" fontId="53" fillId="0" borderId="0" xfId="4" applyFont="1"/>
    <xf numFmtId="49" fontId="82" fillId="0" borderId="0" xfId="0" applyNumberFormat="1" applyFont="1" applyAlignment="1">
      <alignment horizontal="center" vertical="center"/>
    </xf>
    <xf numFmtId="0" fontId="108" fillId="0" borderId="0" xfId="1" applyFont="1">
      <alignment vertical="center"/>
    </xf>
    <xf numFmtId="0" fontId="108" fillId="0" borderId="0" xfId="1" applyFont="1" applyAlignment="1">
      <alignment vertical="center" wrapText="1"/>
    </xf>
    <xf numFmtId="0" fontId="44" fillId="0" borderId="0" xfId="1" applyFont="1">
      <alignment vertical="center"/>
    </xf>
    <xf numFmtId="0" fontId="80" fillId="42" borderId="1" xfId="1" applyFont="1" applyFill="1" applyBorder="1" applyAlignment="1">
      <alignment horizontal="center" vertical="center" shrinkToFit="1"/>
    </xf>
    <xf numFmtId="6" fontId="77" fillId="0" borderId="1" xfId="1" applyNumberFormat="1" applyFont="1" applyBorder="1" applyAlignment="1">
      <alignment horizontal="center" vertical="center"/>
    </xf>
    <xf numFmtId="0" fontId="80" fillId="43" borderId="1" xfId="1" applyFont="1" applyFill="1" applyBorder="1" applyAlignment="1">
      <alignment horizontal="center" vertical="center" shrinkToFit="1"/>
    </xf>
    <xf numFmtId="6" fontId="78" fillId="0" borderId="1" xfId="1" applyNumberFormat="1" applyFont="1" applyBorder="1" applyAlignment="1">
      <alignment horizontal="center" vertical="center"/>
    </xf>
    <xf numFmtId="182" fontId="28" fillId="38" borderId="1" xfId="1" applyNumberFormat="1" applyFont="1" applyFill="1" applyBorder="1" applyProtection="1">
      <alignment vertical="center"/>
      <protection hidden="1"/>
    </xf>
    <xf numFmtId="0" fontId="27" fillId="0" borderId="0" xfId="111" applyFont="1" applyAlignment="1">
      <alignment horizontal="right" vertical="center"/>
    </xf>
    <xf numFmtId="0" fontId="67" fillId="0" borderId="0" xfId="89" applyAlignment="1">
      <alignment vertical="center"/>
    </xf>
    <xf numFmtId="0" fontId="27" fillId="0" borderId="0" xfId="57" applyFont="1">
      <alignment vertical="center"/>
    </xf>
    <xf numFmtId="0" fontId="27" fillId="2" borderId="0" xfId="111" applyFont="1" applyFill="1">
      <alignment vertical="center"/>
    </xf>
    <xf numFmtId="0" fontId="121" fillId="2" borderId="0" xfId="111" applyFont="1" applyFill="1">
      <alignment vertical="center"/>
    </xf>
    <xf numFmtId="0" fontId="102" fillId="0" borderId="0" xfId="111" applyFont="1" applyAlignment="1">
      <alignment horizontal="left" vertical="center" shrinkToFit="1"/>
    </xf>
    <xf numFmtId="0" fontId="27" fillId="0" borderId="0" xfId="111" applyFont="1" applyAlignment="1">
      <alignment horizontal="left" vertical="center" wrapText="1"/>
    </xf>
    <xf numFmtId="0" fontId="27" fillId="36" borderId="9" xfId="57" applyFont="1" applyFill="1" applyBorder="1" applyAlignment="1">
      <alignment horizontal="center" vertical="center"/>
    </xf>
    <xf numFmtId="0" fontId="27" fillId="36" borderId="10" xfId="57" applyFont="1" applyFill="1" applyBorder="1" applyAlignment="1">
      <alignment horizontal="center" vertical="center"/>
    </xf>
    <xf numFmtId="0" fontId="27" fillId="36" borderId="12" xfId="57" applyFont="1" applyFill="1" applyBorder="1" applyAlignment="1">
      <alignment horizontal="center" vertical="center"/>
    </xf>
    <xf numFmtId="0" fontId="27" fillId="36" borderId="1" xfId="57" applyFont="1" applyFill="1" applyBorder="1" applyAlignment="1">
      <alignment horizontal="center" vertical="center"/>
    </xf>
    <xf numFmtId="0" fontId="24" fillId="0" borderId="6" xfId="1" applyFont="1" applyBorder="1" applyProtection="1">
      <alignment vertical="center"/>
      <protection locked="0"/>
    </xf>
    <xf numFmtId="0" fontId="24" fillId="0" borderId="7" xfId="1" applyFont="1" applyBorder="1" applyProtection="1">
      <alignment vertical="center"/>
      <protection locked="0"/>
    </xf>
    <xf numFmtId="0" fontId="24" fillId="0" borderId="21" xfId="1" applyFont="1" applyBorder="1" applyProtection="1">
      <alignment vertical="center"/>
      <protection locked="0"/>
    </xf>
    <xf numFmtId="0" fontId="27" fillId="0" borderId="0" xfId="111" applyFont="1" applyAlignment="1">
      <alignment horizontal="left" vertical="center"/>
    </xf>
    <xf numFmtId="0" fontId="24" fillId="0" borderId="26" xfId="1" applyFont="1" applyBorder="1" applyAlignment="1" applyProtection="1">
      <alignment horizontal="center" vertical="center"/>
      <protection locked="0"/>
    </xf>
    <xf numFmtId="0" fontId="24" fillId="0" borderId="27" xfId="1" applyFont="1" applyBorder="1" applyAlignment="1" applyProtection="1">
      <alignment horizontal="center" vertical="center"/>
      <protection locked="0"/>
    </xf>
    <xf numFmtId="0" fontId="24" fillId="0" borderId="2" xfId="1" applyFont="1" applyBorder="1" applyAlignment="1" applyProtection="1">
      <alignment horizontal="left" vertical="center"/>
      <protection locked="0"/>
    </xf>
    <xf numFmtId="0" fontId="24" fillId="0" borderId="3" xfId="1" applyFont="1" applyBorder="1" applyAlignment="1" applyProtection="1">
      <alignment horizontal="left" vertical="center"/>
      <protection locked="0"/>
    </xf>
    <xf numFmtId="0" fontId="24" fillId="0" borderId="4" xfId="1" applyFont="1" applyBorder="1" applyAlignment="1" applyProtection="1">
      <alignment horizontal="left" vertical="center"/>
      <protection locked="0"/>
    </xf>
    <xf numFmtId="0" fontId="24" fillId="0" borderId="22" xfId="1" applyFont="1" applyBorder="1" applyAlignment="1" applyProtection="1">
      <alignment horizontal="left" vertical="center"/>
      <protection locked="0"/>
    </xf>
    <xf numFmtId="0" fontId="24" fillId="0" borderId="79" xfId="1" applyFont="1" applyBorder="1" applyAlignment="1" applyProtection="1">
      <alignment horizontal="left" vertical="center"/>
      <protection locked="0"/>
    </xf>
    <xf numFmtId="0" fontId="24" fillId="0" borderId="75" xfId="1" applyFont="1" applyBorder="1" applyAlignment="1" applyProtection="1">
      <alignment horizontal="left" vertical="center"/>
      <protection locked="0"/>
    </xf>
    <xf numFmtId="0" fontId="24" fillId="0" borderId="80" xfId="1" applyFont="1" applyBorder="1" applyAlignment="1" applyProtection="1">
      <alignment horizontal="left" vertical="center"/>
      <protection locked="0"/>
    </xf>
    <xf numFmtId="0" fontId="24" fillId="0" borderId="6" xfId="1" applyFont="1" applyBorder="1" applyAlignment="1" applyProtection="1">
      <alignment horizontal="left" vertical="center"/>
      <protection locked="0"/>
    </xf>
    <xf numFmtId="0" fontId="24" fillId="0" borderId="7" xfId="1" applyFont="1" applyBorder="1" applyAlignment="1" applyProtection="1">
      <alignment horizontal="left" vertical="center"/>
      <protection locked="0"/>
    </xf>
    <xf numFmtId="0" fontId="24" fillId="0" borderId="21" xfId="1" applyFont="1" applyBorder="1" applyAlignment="1" applyProtection="1">
      <alignment horizontal="left" vertical="center"/>
      <protection locked="0"/>
    </xf>
    <xf numFmtId="0" fontId="27" fillId="36" borderId="14" xfId="57" applyFont="1" applyFill="1" applyBorder="1" applyAlignment="1">
      <alignment horizontal="center" vertical="center" shrinkToFit="1"/>
    </xf>
    <xf numFmtId="0" fontId="27" fillId="36" borderId="4" xfId="57" applyFont="1" applyFill="1" applyBorder="1" applyAlignment="1">
      <alignment horizontal="center" vertical="center" shrinkToFit="1"/>
    </xf>
    <xf numFmtId="0" fontId="100" fillId="0" borderId="2" xfId="89" applyFont="1" applyBorder="1" applyAlignment="1" applyProtection="1">
      <alignment horizontal="left" vertical="center"/>
      <protection locked="0"/>
    </xf>
    <xf numFmtId="0" fontId="27" fillId="36" borderId="76" xfId="57" applyFont="1" applyFill="1" applyBorder="1" applyAlignment="1">
      <alignment horizontal="center" vertical="center"/>
    </xf>
    <xf numFmtId="0" fontId="27" fillId="36" borderId="67" xfId="57" applyFont="1" applyFill="1" applyBorder="1" applyAlignment="1">
      <alignment horizontal="center" vertical="center"/>
    </xf>
    <xf numFmtId="0" fontId="24" fillId="0" borderId="68" xfId="1" applyFont="1" applyBorder="1" applyAlignment="1" applyProtection="1">
      <alignment horizontal="center" vertical="center"/>
      <protection locked="0"/>
    </xf>
    <xf numFmtId="0" fontId="24" fillId="0" borderId="75" xfId="1" applyFont="1" applyBorder="1" applyAlignment="1" applyProtection="1">
      <alignment horizontal="center" vertical="center"/>
      <protection locked="0"/>
    </xf>
    <xf numFmtId="0" fontId="24" fillId="0" borderId="77" xfId="1" applyFont="1" applyBorder="1" applyAlignment="1" applyProtection="1">
      <alignment horizontal="center" vertical="center"/>
      <protection locked="0"/>
    </xf>
    <xf numFmtId="0" fontId="27" fillId="36" borderId="15" xfId="57" applyFont="1" applyFill="1" applyBorder="1" applyAlignment="1">
      <alignment horizontal="center" vertical="center" wrapText="1" shrinkToFit="1"/>
    </xf>
    <xf numFmtId="0" fontId="27" fillId="36" borderId="16" xfId="57" applyFont="1" applyFill="1" applyBorder="1" applyAlignment="1">
      <alignment horizontal="center" vertical="center" shrinkToFit="1"/>
    </xf>
    <xf numFmtId="0" fontId="24" fillId="0" borderId="23" xfId="1" applyFont="1" applyBorder="1" applyAlignment="1" applyProtection="1">
      <alignment horizontal="left" vertical="center" wrapText="1"/>
      <protection locked="0"/>
    </xf>
    <xf numFmtId="0" fontId="24" fillId="0" borderId="24" xfId="1" applyFont="1" applyBorder="1" applyAlignment="1" applyProtection="1">
      <alignment horizontal="left" vertical="center" wrapText="1"/>
      <protection locked="0"/>
    </xf>
    <xf numFmtId="0" fontId="24" fillId="0" borderId="25" xfId="1" applyFont="1" applyBorder="1" applyAlignment="1" applyProtection="1">
      <alignment horizontal="left" vertical="center" wrapText="1"/>
      <protection locked="0"/>
    </xf>
    <xf numFmtId="0" fontId="27" fillId="0" borderId="81" xfId="57" applyFont="1" applyBorder="1" applyAlignment="1">
      <alignment horizontal="center" vertical="center" shrinkToFit="1"/>
    </xf>
    <xf numFmtId="0" fontId="27" fillId="0" borderId="82" xfId="57" applyFont="1" applyBorder="1" applyAlignment="1">
      <alignment horizontal="center" vertical="center" shrinkToFit="1"/>
    </xf>
    <xf numFmtId="0" fontId="27" fillId="0" borderId="83" xfId="57" applyFont="1" applyBorder="1" applyAlignment="1">
      <alignment horizontal="center" vertical="center" shrinkToFit="1"/>
    </xf>
    <xf numFmtId="0" fontId="27" fillId="0" borderId="73" xfId="57" applyFont="1" applyBorder="1" applyAlignment="1">
      <alignment horizontal="center" vertical="center" shrinkToFit="1"/>
    </xf>
    <xf numFmtId="0" fontId="27" fillId="0" borderId="65" xfId="57" applyFont="1" applyBorder="1" applyAlignment="1">
      <alignment horizontal="center" vertical="center" shrinkToFit="1"/>
    </xf>
    <xf numFmtId="0" fontId="27" fillId="0" borderId="74" xfId="57" applyFont="1" applyBorder="1" applyAlignment="1">
      <alignment horizontal="center" vertical="center" shrinkToFit="1"/>
    </xf>
    <xf numFmtId="0" fontId="27" fillId="0" borderId="81" xfId="111" applyFont="1" applyBorder="1" applyAlignment="1">
      <alignment horizontal="center" vertical="center" wrapText="1"/>
    </xf>
    <xf numFmtId="0" fontId="27" fillId="0" borderId="82" xfId="111" applyFont="1" applyBorder="1" applyAlignment="1">
      <alignment horizontal="center" vertical="center" wrapText="1"/>
    </xf>
    <xf numFmtId="0" fontId="27" fillId="0" borderId="83" xfId="111" applyFont="1" applyBorder="1" applyAlignment="1">
      <alignment horizontal="center" vertical="center" wrapText="1"/>
    </xf>
    <xf numFmtId="0" fontId="27" fillId="0" borderId="71" xfId="111" applyFont="1" applyBorder="1" applyAlignment="1">
      <alignment horizontal="center" vertical="center" wrapText="1"/>
    </xf>
    <xf numFmtId="0" fontId="27" fillId="0" borderId="0" xfId="111" applyFont="1" applyAlignment="1">
      <alignment horizontal="center" vertical="center" wrapText="1"/>
    </xf>
    <xf numFmtId="0" fontId="27" fillId="0" borderId="72" xfId="111" applyFont="1" applyBorder="1" applyAlignment="1">
      <alignment horizontal="center" vertical="center" wrapText="1"/>
    </xf>
    <xf numFmtId="0" fontId="27" fillId="0" borderId="73" xfId="111" applyFont="1" applyBorder="1" applyAlignment="1">
      <alignment horizontal="center" vertical="center" wrapText="1"/>
    </xf>
    <xf numFmtId="0" fontId="27" fillId="0" borderId="65" xfId="111" applyFont="1" applyBorder="1" applyAlignment="1">
      <alignment horizontal="center" vertical="center" wrapText="1"/>
    </xf>
    <xf numFmtId="0" fontId="27" fillId="0" borderId="74" xfId="111" applyFont="1" applyBorder="1" applyAlignment="1">
      <alignment horizontal="center" vertical="center" wrapText="1"/>
    </xf>
    <xf numFmtId="0" fontId="19" fillId="0" borderId="15" xfId="111" applyFont="1" applyBorder="1" applyAlignment="1">
      <alignment horizontal="left" vertical="center"/>
    </xf>
    <xf numFmtId="0" fontId="19" fillId="0" borderId="16" xfId="111" applyFont="1" applyBorder="1" applyAlignment="1">
      <alignment horizontal="left" vertical="center"/>
    </xf>
    <xf numFmtId="0" fontId="24" fillId="0" borderId="0" xfId="111" applyFont="1" applyAlignment="1">
      <alignment horizontal="center" vertical="center"/>
    </xf>
    <xf numFmtId="0" fontId="19" fillId="0" borderId="14" xfId="111" applyFont="1" applyBorder="1" applyAlignment="1">
      <alignment horizontal="left" vertical="center" wrapText="1"/>
    </xf>
    <xf numFmtId="0" fontId="19" fillId="0" borderId="3" xfId="111" applyFont="1" applyBorder="1" applyAlignment="1">
      <alignment horizontal="left" vertical="center" wrapText="1"/>
    </xf>
    <xf numFmtId="0" fontId="19" fillId="0" borderId="4" xfId="111" applyFont="1" applyBorder="1" applyAlignment="1">
      <alignment horizontal="left" vertical="center" wrapText="1"/>
    </xf>
    <xf numFmtId="0" fontId="19" fillId="0" borderId="12" xfId="111" applyFont="1" applyBorder="1" applyAlignment="1">
      <alignment horizontal="left" vertical="center"/>
    </xf>
    <xf numFmtId="0" fontId="19" fillId="0" borderId="1" xfId="111" applyFont="1" applyBorder="1" applyAlignment="1">
      <alignment horizontal="left" vertical="center"/>
    </xf>
    <xf numFmtId="0" fontId="19" fillId="0" borderId="12" xfId="111" applyFont="1" applyBorder="1" applyAlignment="1">
      <alignment horizontal="left" vertical="center" shrinkToFit="1"/>
    </xf>
    <xf numFmtId="0" fontId="19" fillId="0" borderId="1" xfId="111" applyFont="1" applyBorder="1" applyAlignment="1">
      <alignment horizontal="left" vertical="center" shrinkToFit="1"/>
    </xf>
    <xf numFmtId="0" fontId="25" fillId="30" borderId="18" xfId="111" applyFont="1" applyFill="1" applyBorder="1" applyAlignment="1">
      <alignment horizontal="left" vertical="center" wrapText="1"/>
    </xf>
    <xf numFmtId="0" fontId="25" fillId="30" borderId="19" xfId="111" applyFont="1" applyFill="1" applyBorder="1" applyAlignment="1">
      <alignment horizontal="left" vertical="center" wrapText="1"/>
    </xf>
    <xf numFmtId="0" fontId="25" fillId="30" borderId="18" xfId="111" applyFont="1" applyFill="1" applyBorder="1" applyAlignment="1">
      <alignment horizontal="left" vertical="center"/>
    </xf>
    <xf numFmtId="0" fontId="25" fillId="30" borderId="19" xfId="111" applyFont="1" applyFill="1" applyBorder="1" applyAlignment="1">
      <alignment horizontal="left" vertical="center"/>
    </xf>
    <xf numFmtId="0" fontId="19" fillId="0" borderId="12" xfId="111" applyFont="1" applyBorder="1" applyAlignment="1">
      <alignment horizontal="left" vertical="center" wrapText="1"/>
    </xf>
    <xf numFmtId="0" fontId="24" fillId="0" borderId="2" xfId="111" applyFont="1" applyBorder="1" applyAlignment="1">
      <alignment horizontal="center" vertical="center"/>
    </xf>
    <xf numFmtId="0" fontId="24" fillId="0" borderId="3" xfId="111" applyFont="1" applyBorder="1" applyAlignment="1">
      <alignment horizontal="center" vertical="center"/>
    </xf>
    <xf numFmtId="0" fontId="24" fillId="0" borderId="22" xfId="111" applyFont="1" applyBorder="1" applyAlignment="1">
      <alignment horizontal="center" vertical="center"/>
    </xf>
    <xf numFmtId="0" fontId="24" fillId="0" borderId="1" xfId="111" applyFont="1" applyBorder="1" applyAlignment="1">
      <alignment horizontal="center" vertical="center"/>
    </xf>
    <xf numFmtId="0" fontId="24" fillId="0" borderId="13" xfId="111" applyFont="1" applyBorder="1" applyAlignment="1">
      <alignment horizontal="center" vertical="center"/>
    </xf>
    <xf numFmtId="0" fontId="24" fillId="0" borderId="16" xfId="111" applyFont="1" applyBorder="1" applyAlignment="1">
      <alignment horizontal="center" vertical="center"/>
    </xf>
    <xf numFmtId="0" fontId="24" fillId="0" borderId="17" xfId="111" applyFont="1" applyBorder="1" applyAlignment="1">
      <alignment horizontal="center" vertical="center"/>
    </xf>
    <xf numFmtId="0" fontId="27" fillId="0" borderId="82" xfId="111" applyFont="1" applyBorder="1" applyAlignment="1">
      <alignment horizontal="center" vertical="center"/>
    </xf>
    <xf numFmtId="0" fontId="27" fillId="0" borderId="83" xfId="111" applyFont="1" applyBorder="1" applyAlignment="1">
      <alignment horizontal="center" vertical="center"/>
    </xf>
    <xf numFmtId="0" fontId="27" fillId="0" borderId="71" xfId="111" applyFont="1" applyBorder="1" applyAlignment="1">
      <alignment horizontal="center" vertical="center"/>
    </xf>
    <xf numFmtId="0" fontId="27" fillId="0" borderId="0" xfId="111" applyFont="1" applyAlignment="1">
      <alignment horizontal="center" vertical="center"/>
    </xf>
    <xf numFmtId="0" fontId="27" fillId="0" borderId="72" xfId="111" applyFont="1" applyBorder="1" applyAlignment="1">
      <alignment horizontal="center" vertical="center"/>
    </xf>
    <xf numFmtId="0" fontId="27" fillId="0" borderId="73" xfId="111" applyFont="1" applyBorder="1" applyAlignment="1">
      <alignment horizontal="center" vertical="center"/>
    </xf>
    <xf numFmtId="0" fontId="27" fillId="0" borderId="65" xfId="111" applyFont="1" applyBorder="1" applyAlignment="1">
      <alignment horizontal="center" vertical="center"/>
    </xf>
    <xf numFmtId="0" fontId="27" fillId="0" borderId="74" xfId="111" applyFont="1" applyBorder="1" applyAlignment="1">
      <alignment horizontal="center" vertical="center"/>
    </xf>
    <xf numFmtId="0" fontId="101" fillId="0" borderId="0" xfId="0" applyFont="1" applyAlignment="1">
      <alignment horizontal="left" vertical="center" wrapText="1"/>
    </xf>
    <xf numFmtId="0" fontId="22" fillId="0" borderId="0" xfId="111" applyFont="1" applyAlignment="1">
      <alignment horizontal="center" vertical="center"/>
    </xf>
    <xf numFmtId="0" fontId="27" fillId="4" borderId="9" xfId="111" applyFont="1" applyFill="1" applyBorder="1" applyAlignment="1">
      <alignment horizontal="left" vertical="center"/>
    </xf>
    <xf numFmtId="0" fontId="27" fillId="4" borderId="10" xfId="111" applyFont="1" applyFill="1" applyBorder="1" applyAlignment="1">
      <alignment horizontal="left" vertical="center"/>
    </xf>
    <xf numFmtId="0" fontId="27" fillId="4" borderId="10" xfId="111" applyFont="1" applyFill="1" applyBorder="1" applyAlignment="1">
      <alignment horizontal="center" vertical="center"/>
    </xf>
    <xf numFmtId="0" fontId="27" fillId="4" borderId="11" xfId="111" applyFont="1" applyFill="1" applyBorder="1" applyAlignment="1">
      <alignment horizontal="center" vertical="center"/>
    </xf>
    <xf numFmtId="180" fontId="27" fillId="0" borderId="65" xfId="111" applyNumberFormat="1" applyFont="1" applyBorder="1" applyAlignment="1" applyProtection="1">
      <alignment horizontal="center" vertical="center"/>
      <protection locked="0"/>
    </xf>
    <xf numFmtId="0" fontId="72" fillId="0" borderId="1" xfId="111" applyFont="1" applyBorder="1" applyAlignment="1">
      <alignment horizontal="left" vertical="center"/>
    </xf>
    <xf numFmtId="0" fontId="89" fillId="4" borderId="0" xfId="0" applyFont="1" applyFill="1" applyAlignment="1" applyProtection="1">
      <alignment horizontal="center" vertical="center"/>
      <protection hidden="1"/>
    </xf>
    <xf numFmtId="0" fontId="89" fillId="4" borderId="118" xfId="0" applyFont="1" applyFill="1" applyBorder="1" applyAlignment="1" applyProtection="1">
      <alignment horizontal="center" vertical="center"/>
      <protection hidden="1"/>
    </xf>
    <xf numFmtId="0" fontId="107" fillId="4" borderId="0" xfId="1" applyFont="1" applyFill="1" applyAlignment="1">
      <alignment horizontal="left" vertical="center"/>
    </xf>
    <xf numFmtId="0" fontId="109" fillId="2" borderId="104" xfId="1" applyFont="1" applyFill="1" applyBorder="1" applyAlignment="1">
      <alignment horizontal="center" vertical="center"/>
    </xf>
    <xf numFmtId="0" fontId="109" fillId="2" borderId="93" xfId="1" applyFont="1" applyFill="1" applyBorder="1" applyAlignment="1">
      <alignment horizontal="center" vertical="center"/>
    </xf>
    <xf numFmtId="0" fontId="28" fillId="35" borderId="104" xfId="1" applyFont="1" applyFill="1" applyBorder="1" applyAlignment="1">
      <alignment horizontal="center" vertical="center"/>
    </xf>
    <xf numFmtId="0" fontId="28" fillId="35" borderId="93" xfId="1" applyFont="1" applyFill="1" applyBorder="1" applyAlignment="1">
      <alignment horizontal="center" vertical="center"/>
    </xf>
    <xf numFmtId="0" fontId="28" fillId="35" borderId="106" xfId="1" applyFont="1" applyFill="1" applyBorder="1" applyAlignment="1">
      <alignment horizontal="center" vertical="center"/>
    </xf>
    <xf numFmtId="0" fontId="28" fillId="35" borderId="97" xfId="1" applyFont="1" applyFill="1" applyBorder="1" applyAlignment="1">
      <alignment horizontal="center" vertical="center"/>
    </xf>
    <xf numFmtId="0" fontId="28" fillId="40" borderId="104" xfId="1" applyFont="1" applyFill="1" applyBorder="1" applyAlignment="1">
      <alignment horizontal="center" vertical="center"/>
    </xf>
    <xf numFmtId="0" fontId="28" fillId="40" borderId="93" xfId="1" applyFont="1" applyFill="1" applyBorder="1" applyAlignment="1">
      <alignment horizontal="center" vertical="center"/>
    </xf>
    <xf numFmtId="0" fontId="28" fillId="40" borderId="106" xfId="1" applyFont="1" applyFill="1" applyBorder="1" applyAlignment="1">
      <alignment horizontal="center" vertical="center"/>
    </xf>
    <xf numFmtId="0" fontId="28" fillId="40" borderId="97" xfId="1" applyFont="1" applyFill="1" applyBorder="1" applyAlignment="1">
      <alignment horizontal="center" vertical="center"/>
    </xf>
    <xf numFmtId="0" fontId="28" fillId="35" borderId="103" xfId="1" applyFont="1" applyFill="1" applyBorder="1" applyAlignment="1">
      <alignment horizontal="center" vertical="center"/>
    </xf>
    <xf numFmtId="0" fontId="28" fillId="35" borderId="8" xfId="1" applyFont="1" applyFill="1" applyBorder="1" applyAlignment="1">
      <alignment horizontal="center" vertical="center"/>
    </xf>
    <xf numFmtId="0" fontId="28" fillId="0" borderId="100" xfId="1" applyFont="1" applyBorder="1" applyAlignment="1">
      <alignment horizontal="left" vertical="center" shrinkToFit="1"/>
    </xf>
    <xf numFmtId="0" fontId="28" fillId="0" borderId="101" xfId="1" applyFont="1" applyBorder="1" applyAlignment="1">
      <alignment horizontal="left" vertical="center" shrinkToFit="1"/>
    </xf>
    <xf numFmtId="0" fontId="28" fillId="0" borderId="102" xfId="1" applyFont="1" applyBorder="1" applyAlignment="1">
      <alignment horizontal="left" vertical="center" shrinkToFit="1"/>
    </xf>
    <xf numFmtId="0" fontId="78" fillId="4" borderId="109" xfId="1" applyFont="1" applyFill="1" applyBorder="1" applyAlignment="1">
      <alignment horizontal="left" vertical="center" shrinkToFit="1"/>
    </xf>
    <xf numFmtId="0" fontId="78" fillId="4" borderId="110" xfId="1" applyFont="1" applyFill="1" applyBorder="1" applyAlignment="1">
      <alignment horizontal="left" vertical="center" shrinkToFit="1"/>
    </xf>
    <xf numFmtId="0" fontId="78" fillId="4" borderId="111" xfId="1" applyFont="1" applyFill="1" applyBorder="1" applyAlignment="1">
      <alignment horizontal="left" vertical="center" shrinkToFit="1"/>
    </xf>
    <xf numFmtId="0" fontId="89" fillId="0" borderId="6" xfId="1" applyFont="1" applyBorder="1" applyAlignment="1">
      <alignment horizontal="left" vertical="center" shrinkToFit="1"/>
    </xf>
    <xf numFmtId="0" fontId="89" fillId="0" borderId="7" xfId="1" applyFont="1" applyBorder="1" applyAlignment="1">
      <alignment horizontal="left" vertical="center" shrinkToFit="1"/>
    </xf>
    <xf numFmtId="0" fontId="89" fillId="0" borderId="108" xfId="1" applyFont="1" applyBorder="1" applyAlignment="1">
      <alignment horizontal="left" vertical="center" shrinkToFit="1"/>
    </xf>
    <xf numFmtId="0" fontId="78" fillId="40" borderId="92" xfId="1" applyFont="1" applyFill="1" applyBorder="1" applyAlignment="1">
      <alignment horizontal="left" vertical="center" wrapText="1" shrinkToFit="1"/>
    </xf>
    <xf numFmtId="0" fontId="78" fillId="40" borderId="95" xfId="1" applyFont="1" applyFill="1" applyBorder="1" applyAlignment="1">
      <alignment horizontal="left" vertical="center" shrinkToFit="1"/>
    </xf>
    <xf numFmtId="0" fontId="78" fillId="40" borderId="105" xfId="1" applyFont="1" applyFill="1" applyBorder="1" applyAlignment="1">
      <alignment horizontal="left" vertical="center" shrinkToFit="1"/>
    </xf>
    <xf numFmtId="0" fontId="78" fillId="40" borderId="96" xfId="1" applyFont="1" applyFill="1" applyBorder="1" applyAlignment="1">
      <alignment horizontal="left" vertical="center" shrinkToFit="1"/>
    </xf>
    <xf numFmtId="0" fontId="78" fillId="40" borderId="99" xfId="1" applyFont="1" applyFill="1" applyBorder="1" applyAlignment="1">
      <alignment horizontal="left" vertical="center" shrinkToFit="1"/>
    </xf>
    <xf numFmtId="0" fontId="78" fillId="40" borderId="107" xfId="1" applyFont="1" applyFill="1" applyBorder="1" applyAlignment="1">
      <alignment horizontal="left" vertical="center" shrinkToFit="1"/>
    </xf>
    <xf numFmtId="0" fontId="109" fillId="2" borderId="92" xfId="1" applyFont="1" applyFill="1" applyBorder="1" applyAlignment="1">
      <alignment horizontal="center" vertical="center"/>
    </xf>
    <xf numFmtId="0" fontId="109" fillId="2" borderId="95" xfId="1" applyFont="1" applyFill="1" applyBorder="1" applyAlignment="1">
      <alignment horizontal="center" vertical="center"/>
    </xf>
    <xf numFmtId="0" fontId="109" fillId="2" borderId="105" xfId="1" applyFont="1" applyFill="1" applyBorder="1" applyAlignment="1">
      <alignment horizontal="center" vertical="center"/>
    </xf>
    <xf numFmtId="0" fontId="75" fillId="28" borderId="39" xfId="1" applyFont="1" applyFill="1" applyBorder="1" applyAlignment="1" applyProtection="1">
      <alignment horizontal="left" vertical="center"/>
      <protection hidden="1"/>
    </xf>
    <xf numFmtId="0" fontId="75" fillId="28" borderId="59" xfId="1" applyFont="1" applyFill="1" applyBorder="1" applyAlignment="1" applyProtection="1">
      <alignment horizontal="left" vertical="center"/>
      <protection hidden="1"/>
    </xf>
    <xf numFmtId="0" fontId="92" fillId="0" borderId="12" xfId="111" applyFont="1" applyBorder="1" applyAlignment="1" applyProtection="1">
      <alignment horizontal="left" vertical="center" wrapText="1"/>
      <protection hidden="1"/>
    </xf>
    <xf numFmtId="0" fontId="92" fillId="0" borderId="1" xfId="111" applyFont="1" applyBorder="1" applyAlignment="1" applyProtection="1">
      <alignment horizontal="left" vertical="center"/>
      <protection hidden="1"/>
    </xf>
    <xf numFmtId="0" fontId="92" fillId="0" borderId="14" xfId="111" applyFont="1" applyBorder="1" applyAlignment="1" applyProtection="1">
      <alignment horizontal="left" vertical="center" wrapText="1"/>
      <protection hidden="1"/>
    </xf>
    <xf numFmtId="0" fontId="92" fillId="0" borderId="3" xfId="111" applyFont="1" applyBorder="1" applyAlignment="1" applyProtection="1">
      <alignment horizontal="left" vertical="center" wrapText="1"/>
      <protection hidden="1"/>
    </xf>
    <xf numFmtId="0" fontId="92" fillId="0" borderId="4" xfId="111" applyFont="1" applyBorder="1" applyAlignment="1" applyProtection="1">
      <alignment horizontal="left" vertical="center" wrapText="1"/>
      <protection hidden="1"/>
    </xf>
    <xf numFmtId="0" fontId="92" fillId="0" borderId="12" xfId="111" applyFont="1" applyBorder="1" applyAlignment="1" applyProtection="1">
      <alignment horizontal="left" vertical="center"/>
      <protection hidden="1"/>
    </xf>
    <xf numFmtId="0" fontId="50" fillId="0" borderId="0" xfId="1" applyFont="1" applyAlignment="1" applyProtection="1">
      <alignment horizontal="left" vertical="center"/>
      <protection hidden="1"/>
    </xf>
    <xf numFmtId="0" fontId="92" fillId="0" borderId="15" xfId="111" applyFont="1" applyBorder="1" applyAlignment="1" applyProtection="1">
      <alignment horizontal="left" vertical="center"/>
      <protection hidden="1"/>
    </xf>
    <xf numFmtId="0" fontId="92" fillId="0" borderId="16" xfId="111" applyFont="1" applyBorder="1" applyAlignment="1" applyProtection="1">
      <alignment horizontal="left" vertical="center"/>
      <protection hidden="1"/>
    </xf>
    <xf numFmtId="0" fontId="92" fillId="0" borderId="14" xfId="111" applyFont="1" applyBorder="1" applyAlignment="1" applyProtection="1">
      <alignment horizontal="left" vertical="center" shrinkToFit="1"/>
      <protection hidden="1"/>
    </xf>
    <xf numFmtId="0" fontId="92" fillId="0" borderId="3" xfId="111" applyFont="1" applyBorder="1" applyAlignment="1" applyProtection="1">
      <alignment horizontal="left" vertical="center" shrinkToFit="1"/>
      <protection hidden="1"/>
    </xf>
    <xf numFmtId="0" fontId="92" fillId="0" borderId="4" xfId="111" applyFont="1" applyBorder="1" applyAlignment="1" applyProtection="1">
      <alignment horizontal="left" vertical="center" shrinkToFit="1"/>
      <protection hidden="1"/>
    </xf>
    <xf numFmtId="0" fontId="89" fillId="0" borderId="1" xfId="0" applyFont="1" applyBorder="1" applyAlignment="1" applyProtection="1">
      <alignment horizontal="center" vertical="center"/>
      <protection hidden="1"/>
    </xf>
    <xf numFmtId="0" fontId="88" fillId="2" borderId="2" xfId="50" applyNumberFormat="1" applyFont="1" applyFill="1" applyBorder="1" applyAlignment="1" applyProtection="1">
      <alignment horizontal="center" vertical="center"/>
      <protection hidden="1"/>
    </xf>
    <xf numFmtId="0" fontId="88" fillId="2" borderId="4" xfId="50" applyNumberFormat="1" applyFont="1" applyFill="1" applyBorder="1" applyAlignment="1" applyProtection="1">
      <alignment horizontal="center" vertical="center"/>
      <protection hidden="1"/>
    </xf>
    <xf numFmtId="0" fontId="99" fillId="35" borderId="2" xfId="1" applyFont="1" applyFill="1" applyBorder="1" applyAlignment="1" applyProtection="1">
      <alignment horizontal="left" vertical="center"/>
      <protection hidden="1"/>
    </xf>
    <xf numFmtId="0" fontId="99" fillId="35" borderId="42" xfId="1" applyFont="1" applyFill="1" applyBorder="1" applyAlignment="1" applyProtection="1">
      <alignment horizontal="left" vertical="center"/>
      <protection hidden="1"/>
    </xf>
    <xf numFmtId="0" fontId="99" fillId="35" borderId="4" xfId="1" applyFont="1" applyFill="1" applyBorder="1" applyAlignment="1" applyProtection="1">
      <alignment horizontal="left" vertical="center"/>
      <protection hidden="1"/>
    </xf>
    <xf numFmtId="0" fontId="99" fillId="35" borderId="1" xfId="1" applyFont="1" applyFill="1" applyBorder="1" applyAlignment="1" applyProtection="1">
      <alignment horizontal="center" vertical="center"/>
      <protection hidden="1"/>
    </xf>
    <xf numFmtId="0" fontId="110" fillId="0" borderId="12" xfId="1" applyFont="1" applyBorder="1" applyAlignment="1" applyProtection="1">
      <alignment horizontal="left" vertical="center"/>
      <protection hidden="1"/>
    </xf>
    <xf numFmtId="0" fontId="110" fillId="0" borderId="1" xfId="1" applyFont="1" applyBorder="1" applyAlignment="1" applyProtection="1">
      <alignment horizontal="left" vertical="center"/>
      <protection hidden="1"/>
    </xf>
    <xf numFmtId="0" fontId="28" fillId="0" borderId="1" xfId="111" applyFont="1" applyBorder="1" applyAlignment="1" applyProtection="1">
      <alignment horizontal="center" vertical="center"/>
      <protection hidden="1"/>
    </xf>
    <xf numFmtId="0" fontId="28" fillId="0" borderId="13" xfId="111" applyFont="1" applyBorder="1" applyAlignment="1" applyProtection="1">
      <alignment horizontal="center" vertical="center"/>
      <protection hidden="1"/>
    </xf>
    <xf numFmtId="0" fontId="107" fillId="0" borderId="14" xfId="1" applyFont="1" applyBorder="1" applyAlignment="1" applyProtection="1">
      <alignment horizontal="left" vertical="center"/>
      <protection hidden="1"/>
    </xf>
    <xf numFmtId="0" fontId="107" fillId="0" borderId="42" xfId="1" applyFont="1" applyBorder="1" applyAlignment="1" applyProtection="1">
      <alignment horizontal="left" vertical="center"/>
      <protection hidden="1"/>
    </xf>
    <xf numFmtId="0" fontId="107" fillId="0" borderId="4" xfId="1" applyFont="1" applyBorder="1" applyAlignment="1" applyProtection="1">
      <alignment horizontal="left" vertical="center"/>
      <protection hidden="1"/>
    </xf>
    <xf numFmtId="0" fontId="28" fillId="0" borderId="16" xfId="111" applyFont="1" applyBorder="1" applyAlignment="1" applyProtection="1">
      <alignment horizontal="center" vertical="center"/>
      <protection hidden="1"/>
    </xf>
    <xf numFmtId="0" fontId="28" fillId="0" borderId="17" xfId="111" applyFont="1" applyBorder="1" applyAlignment="1" applyProtection="1">
      <alignment horizontal="center" vertical="center"/>
      <protection hidden="1"/>
    </xf>
    <xf numFmtId="0" fontId="44" fillId="40" borderId="18" xfId="111" applyFont="1" applyFill="1" applyBorder="1" applyAlignment="1" applyProtection="1">
      <alignment horizontal="left" vertical="center"/>
      <protection hidden="1"/>
    </xf>
    <xf numFmtId="0" fontId="44" fillId="40" borderId="19" xfId="111" applyFont="1" applyFill="1" applyBorder="1" applyAlignment="1" applyProtection="1">
      <alignment horizontal="left" vertical="center"/>
      <protection hidden="1"/>
    </xf>
    <xf numFmtId="0" fontId="107" fillId="0" borderId="12" xfId="1" applyFont="1" applyBorder="1" applyAlignment="1" applyProtection="1">
      <alignment horizontal="left" vertical="center"/>
      <protection hidden="1"/>
    </xf>
    <xf numFmtId="0" fontId="107" fillId="0" borderId="1" xfId="1" applyFont="1" applyBorder="1" applyAlignment="1" applyProtection="1">
      <alignment horizontal="left" vertical="center"/>
      <protection hidden="1"/>
    </xf>
    <xf numFmtId="0" fontId="85" fillId="0" borderId="0" xfId="1" applyFont="1" applyAlignment="1" applyProtection="1">
      <alignment horizontal="center" vertical="center"/>
      <protection hidden="1"/>
    </xf>
    <xf numFmtId="0" fontId="44" fillId="40" borderId="9" xfId="1" applyFont="1" applyFill="1" applyBorder="1" applyAlignment="1" applyProtection="1">
      <alignment horizontal="left" vertical="center"/>
      <protection hidden="1"/>
    </xf>
    <xf numFmtId="0" fontId="44" fillId="40" borderId="10" xfId="1" applyFont="1" applyFill="1" applyBorder="1" applyAlignment="1" applyProtection="1">
      <alignment horizontal="left" vertical="center"/>
      <protection hidden="1"/>
    </xf>
    <xf numFmtId="0" fontId="28" fillId="40" borderId="10" xfId="1" applyFont="1" applyFill="1" applyBorder="1" applyAlignment="1" applyProtection="1">
      <alignment horizontal="center" vertical="center"/>
      <protection hidden="1"/>
    </xf>
    <xf numFmtId="0" fontId="28" fillId="40" borderId="11" xfId="1" applyFont="1" applyFill="1" applyBorder="1" applyAlignment="1" applyProtection="1">
      <alignment horizontal="center" vertical="center"/>
      <protection hidden="1"/>
    </xf>
    <xf numFmtId="180" fontId="28" fillId="0" borderId="65" xfId="111" applyNumberFormat="1" applyFont="1" applyBorder="1" applyAlignment="1" applyProtection="1">
      <alignment horizontal="center" vertical="center"/>
      <protection hidden="1"/>
    </xf>
    <xf numFmtId="0" fontId="78" fillId="0" borderId="68" xfId="111" applyFont="1" applyBorder="1" applyAlignment="1" applyProtection="1">
      <alignment horizontal="left" vertical="center" wrapText="1"/>
      <protection hidden="1"/>
    </xf>
    <xf numFmtId="0" fontId="78" fillId="0" borderId="69" xfId="111" applyFont="1" applyBorder="1" applyAlignment="1" applyProtection="1">
      <alignment horizontal="left" vertical="center"/>
      <protection hidden="1"/>
    </xf>
    <xf numFmtId="0" fontId="78" fillId="0" borderId="70" xfId="111" applyFont="1" applyBorder="1" applyAlignment="1" applyProtection="1">
      <alignment horizontal="left" vertical="center"/>
      <protection hidden="1"/>
    </xf>
    <xf numFmtId="0" fontId="78" fillId="0" borderId="71" xfId="111" applyFont="1" applyBorder="1" applyAlignment="1" applyProtection="1">
      <alignment horizontal="left" vertical="center"/>
      <protection hidden="1"/>
    </xf>
    <xf numFmtId="0" fontId="78" fillId="0" borderId="0" xfId="111" applyFont="1" applyAlignment="1" applyProtection="1">
      <alignment horizontal="left" vertical="center"/>
      <protection hidden="1"/>
    </xf>
    <xf numFmtId="0" fontId="78" fillId="0" borderId="72" xfId="111" applyFont="1" applyBorder="1" applyAlignment="1" applyProtection="1">
      <alignment horizontal="left" vertical="center"/>
      <protection hidden="1"/>
    </xf>
    <xf numFmtId="0" fontId="78" fillId="0" borderId="73" xfId="111" applyFont="1" applyBorder="1" applyAlignment="1" applyProtection="1">
      <alignment horizontal="left" vertical="center"/>
      <protection hidden="1"/>
    </xf>
    <xf numFmtId="0" fontId="78" fillId="0" borderId="65" xfId="111" applyFont="1" applyBorder="1" applyAlignment="1" applyProtection="1">
      <alignment horizontal="left" vertical="center"/>
      <protection hidden="1"/>
    </xf>
    <xf numFmtId="0" fontId="78" fillId="0" borderId="74" xfId="111" applyFont="1" applyBorder="1" applyAlignment="1" applyProtection="1">
      <alignment horizontal="left" vertical="center"/>
      <protection hidden="1"/>
    </xf>
    <xf numFmtId="0" fontId="107" fillId="0" borderId="15" xfId="1" applyFont="1" applyBorder="1" applyAlignment="1" applyProtection="1">
      <alignment horizontal="left" vertical="center"/>
      <protection hidden="1"/>
    </xf>
    <xf numFmtId="0" fontId="107" fillId="0" borderId="16" xfId="1" applyFont="1" applyBorder="1" applyAlignment="1" applyProtection="1">
      <alignment horizontal="left" vertical="center"/>
      <protection hidden="1"/>
    </xf>
    <xf numFmtId="0" fontId="28" fillId="0" borderId="84" xfId="111" applyFont="1" applyBorder="1" applyAlignment="1" applyProtection="1">
      <alignment horizontal="center" vertical="center" wrapText="1"/>
      <protection hidden="1"/>
    </xf>
    <xf numFmtId="0" fontId="28" fillId="0" borderId="85" xfId="111" applyFont="1" applyBorder="1" applyAlignment="1" applyProtection="1">
      <alignment horizontal="center" vertical="center" wrapText="1"/>
      <protection hidden="1"/>
    </xf>
    <xf numFmtId="0" fontId="28" fillId="0" borderId="86" xfId="111" applyFont="1" applyBorder="1" applyAlignment="1" applyProtection="1">
      <alignment horizontal="center" vertical="center" wrapText="1"/>
      <protection hidden="1"/>
    </xf>
    <xf numFmtId="0" fontId="28" fillId="0" borderId="71" xfId="111" applyFont="1" applyBorder="1" applyAlignment="1" applyProtection="1">
      <alignment horizontal="center" vertical="center" wrapText="1"/>
      <protection hidden="1"/>
    </xf>
    <xf numFmtId="0" fontId="28" fillId="0" borderId="0" xfId="111" applyFont="1" applyAlignment="1" applyProtection="1">
      <alignment horizontal="center" vertical="center" wrapText="1"/>
      <protection hidden="1"/>
    </xf>
    <xf numFmtId="0" fontId="28" fillId="0" borderId="72" xfId="111" applyFont="1" applyBorder="1" applyAlignment="1" applyProtection="1">
      <alignment horizontal="center" vertical="center" wrapText="1"/>
      <protection hidden="1"/>
    </xf>
    <xf numFmtId="0" fontId="28" fillId="0" borderId="73" xfId="111" applyFont="1" applyBorder="1" applyAlignment="1" applyProtection="1">
      <alignment horizontal="center" vertical="center" wrapText="1"/>
      <protection hidden="1"/>
    </xf>
    <xf numFmtId="0" fontId="28" fillId="0" borderId="65" xfId="111" applyFont="1" applyBorder="1" applyAlignment="1" applyProtection="1">
      <alignment horizontal="center" vertical="center" wrapText="1"/>
      <protection hidden="1"/>
    </xf>
    <xf numFmtId="0" fontId="28" fillId="0" borderId="74" xfId="111" applyFont="1" applyBorder="1" applyAlignment="1" applyProtection="1">
      <alignment horizontal="center" vertical="center" wrapText="1"/>
      <protection hidden="1"/>
    </xf>
    <xf numFmtId="0" fontId="44" fillId="40" borderId="18" xfId="111" applyFont="1" applyFill="1" applyBorder="1" applyAlignment="1" applyProtection="1">
      <alignment horizontal="left" vertical="center" wrapText="1"/>
      <protection hidden="1"/>
    </xf>
    <xf numFmtId="0" fontId="44" fillId="40" borderId="19" xfId="111" applyFont="1" applyFill="1" applyBorder="1" applyAlignment="1" applyProtection="1">
      <alignment horizontal="left" vertical="center" wrapText="1"/>
      <protection hidden="1"/>
    </xf>
    <xf numFmtId="176" fontId="89" fillId="35" borderId="1" xfId="0" applyNumberFormat="1" applyFont="1" applyFill="1" applyBorder="1" applyAlignment="1" applyProtection="1">
      <alignment horizontal="center" vertical="center" wrapText="1"/>
      <protection hidden="1"/>
    </xf>
    <xf numFmtId="176" fontId="78" fillId="0" borderId="1" xfId="0" applyNumberFormat="1" applyFont="1" applyBorder="1" applyAlignment="1" applyProtection="1">
      <alignment horizontal="left" vertical="center" wrapText="1"/>
      <protection hidden="1"/>
    </xf>
    <xf numFmtId="0" fontId="107" fillId="36" borderId="2" xfId="1" applyFont="1" applyFill="1" applyBorder="1" applyAlignment="1" applyProtection="1">
      <alignment horizontal="center" vertical="center"/>
      <protection hidden="1"/>
    </xf>
    <xf numFmtId="0" fontId="107" fillId="36" borderId="42" xfId="1" applyFont="1" applyFill="1" applyBorder="1" applyAlignment="1" applyProtection="1">
      <alignment horizontal="center" vertical="center"/>
      <protection hidden="1"/>
    </xf>
    <xf numFmtId="0" fontId="107" fillId="36" borderId="4" xfId="1" applyFont="1" applyFill="1" applyBorder="1" applyAlignment="1" applyProtection="1">
      <alignment horizontal="center" vertical="center"/>
      <protection hidden="1"/>
    </xf>
    <xf numFmtId="0" fontId="28" fillId="27" borderId="39" xfId="49" applyFont="1" applyFill="1" applyBorder="1" applyAlignment="1" applyProtection="1">
      <alignment horizontal="right" vertical="center"/>
      <protection hidden="1"/>
    </xf>
    <xf numFmtId="0" fontId="28" fillId="27" borderId="59" xfId="49" applyFont="1" applyFill="1" applyBorder="1" applyAlignment="1" applyProtection="1">
      <alignment horizontal="right" vertical="center"/>
      <protection hidden="1"/>
    </xf>
    <xf numFmtId="0" fontId="28" fillId="27" borderId="40" xfId="49" applyFont="1" applyFill="1" applyBorder="1" applyAlignment="1" applyProtection="1">
      <alignment horizontal="right" vertical="center"/>
      <protection hidden="1"/>
    </xf>
    <xf numFmtId="0" fontId="28" fillId="27" borderId="60" xfId="49" applyFont="1" applyFill="1" applyBorder="1" applyAlignment="1" applyProtection="1">
      <alignment horizontal="center" vertical="center" wrapText="1"/>
      <protection hidden="1"/>
    </xf>
    <xf numFmtId="0" fontId="28" fillId="27" borderId="61" xfId="49" applyFont="1" applyFill="1" applyBorder="1" applyAlignment="1" applyProtection="1">
      <alignment horizontal="center" vertical="center" wrapText="1"/>
      <protection hidden="1"/>
    </xf>
    <xf numFmtId="0" fontId="28" fillId="27" borderId="41" xfId="49" applyFont="1" applyFill="1" applyBorder="1" applyAlignment="1" applyProtection="1">
      <alignment horizontal="center" vertical="center" wrapText="1"/>
      <protection hidden="1"/>
    </xf>
    <xf numFmtId="0" fontId="99" fillId="27" borderId="59" xfId="49" applyFont="1" applyFill="1" applyBorder="1" applyAlignment="1" applyProtection="1">
      <alignment horizontal="center" vertical="center" wrapText="1"/>
      <protection hidden="1"/>
    </xf>
    <xf numFmtId="0" fontId="99" fillId="27" borderId="59" xfId="49" applyFont="1" applyFill="1" applyBorder="1" applyAlignment="1" applyProtection="1">
      <alignment horizontal="center" vertical="center"/>
      <protection hidden="1"/>
    </xf>
    <xf numFmtId="0" fontId="99" fillId="27" borderId="91" xfId="49" applyFont="1" applyFill="1" applyBorder="1" applyAlignment="1" applyProtection="1">
      <alignment horizontal="center" vertical="center"/>
      <protection hidden="1"/>
    </xf>
    <xf numFmtId="0" fontId="50" fillId="0" borderId="1" xfId="1" applyFont="1" applyBorder="1" applyAlignment="1" applyProtection="1">
      <alignment horizontal="left" vertical="center"/>
      <protection hidden="1"/>
    </xf>
    <xf numFmtId="0" fontId="28" fillId="35" borderId="1" xfId="57" applyFont="1" applyFill="1" applyBorder="1" applyAlignment="1" applyProtection="1">
      <alignment horizontal="center" vertical="center"/>
      <protection hidden="1"/>
    </xf>
    <xf numFmtId="0" fontId="50" fillId="0" borderId="1" xfId="1" applyFont="1" applyBorder="1" applyProtection="1">
      <alignment vertical="center"/>
      <protection hidden="1"/>
    </xf>
    <xf numFmtId="0" fontId="99" fillId="27" borderId="39" xfId="49" applyFont="1" applyFill="1" applyBorder="1" applyAlignment="1" applyProtection="1">
      <alignment horizontal="right" vertical="center"/>
      <protection hidden="1"/>
    </xf>
    <xf numFmtId="0" fontId="99" fillId="27" borderId="59" xfId="49" applyFont="1" applyFill="1" applyBorder="1" applyAlignment="1" applyProtection="1">
      <alignment horizontal="right" vertical="center"/>
      <protection hidden="1"/>
    </xf>
    <xf numFmtId="0" fontId="99" fillId="27" borderId="40" xfId="49" applyFont="1" applyFill="1" applyBorder="1" applyAlignment="1" applyProtection="1">
      <alignment horizontal="right" vertical="center"/>
      <protection hidden="1"/>
    </xf>
    <xf numFmtId="0" fontId="50" fillId="0" borderId="1" xfId="1" applyFont="1" applyBorder="1" applyAlignment="1" applyProtection="1">
      <alignment horizontal="center" vertical="center"/>
      <protection hidden="1"/>
    </xf>
    <xf numFmtId="0" fontId="28" fillId="35" borderId="1" xfId="57" applyFont="1" applyFill="1" applyBorder="1" applyAlignment="1" applyProtection="1">
      <alignment horizontal="center" vertical="center" wrapText="1"/>
      <protection hidden="1"/>
    </xf>
    <xf numFmtId="0" fontId="44" fillId="0" borderId="7" xfId="1" applyFont="1" applyBorder="1" applyAlignment="1">
      <alignment horizontal="center" vertical="center"/>
    </xf>
    <xf numFmtId="0" fontId="78" fillId="0" borderId="1" xfId="0" applyFont="1" applyBorder="1" applyAlignment="1">
      <alignment horizontal="center" vertical="center" shrinkToFit="1"/>
    </xf>
    <xf numFmtId="0" fontId="98" fillId="40" borderId="115" xfId="1" applyFont="1" applyFill="1" applyBorder="1" applyAlignment="1">
      <alignment horizontal="center" vertical="center" wrapText="1"/>
    </xf>
    <xf numFmtId="0" fontId="98" fillId="40" borderId="116" xfId="1" applyFont="1" applyFill="1" applyBorder="1" applyAlignment="1">
      <alignment horizontal="center" vertical="center" wrapText="1"/>
    </xf>
    <xf numFmtId="0" fontId="98" fillId="40" borderId="6" xfId="1" applyFont="1" applyFill="1" applyBorder="1" applyAlignment="1">
      <alignment horizontal="center" vertical="center" wrapText="1"/>
    </xf>
    <xf numFmtId="0" fontId="98" fillId="40" borderId="5" xfId="1" applyFont="1" applyFill="1" applyBorder="1" applyAlignment="1">
      <alignment horizontal="center" vertical="center" wrapText="1"/>
    </xf>
    <xf numFmtId="0" fontId="67" fillId="0" borderId="115" xfId="89" applyBorder="1" applyAlignment="1">
      <alignment horizontal="center" vertical="center"/>
    </xf>
    <xf numFmtId="0" fontId="67" fillId="0" borderId="117" xfId="89" applyBorder="1" applyAlignment="1">
      <alignment horizontal="center" vertical="center"/>
    </xf>
    <xf numFmtId="0" fontId="67" fillId="0" borderId="116" xfId="89" applyBorder="1" applyAlignment="1">
      <alignment horizontal="center" vertical="center"/>
    </xf>
    <xf numFmtId="0" fontId="67" fillId="0" borderId="6" xfId="89" applyBorder="1" applyAlignment="1">
      <alignment horizontal="center" vertical="center"/>
    </xf>
    <xf numFmtId="0" fontId="67" fillId="0" borderId="7" xfId="89" applyBorder="1" applyAlignment="1">
      <alignment horizontal="center" vertical="center"/>
    </xf>
    <xf numFmtId="0" fontId="67" fillId="0" borderId="5" xfId="89" applyBorder="1" applyAlignment="1">
      <alignment horizontal="center" vertical="center"/>
    </xf>
    <xf numFmtId="0" fontId="108" fillId="0" borderId="117" xfId="1" applyFont="1" applyBorder="1" applyAlignment="1">
      <alignment horizontal="center" vertical="center"/>
    </xf>
    <xf numFmtId="0" fontId="77" fillId="0" borderId="1" xfId="0" applyFont="1" applyBorder="1" applyAlignment="1">
      <alignment horizontal="center" vertical="center" shrinkToFit="1"/>
    </xf>
    <xf numFmtId="0" fontId="105" fillId="0" borderId="87" xfId="1" applyFont="1" applyBorder="1" applyAlignment="1" applyProtection="1">
      <alignment horizontal="left" vertical="center" wrapText="1"/>
      <protection hidden="1"/>
    </xf>
    <xf numFmtId="0" fontId="105" fillId="0" borderId="88" xfId="1" applyFont="1" applyBorder="1" applyAlignment="1" applyProtection="1">
      <alignment horizontal="left" vertical="center" wrapText="1"/>
      <protection hidden="1"/>
    </xf>
    <xf numFmtId="0" fontId="105" fillId="0" borderId="89" xfId="1" applyFont="1" applyBorder="1" applyAlignment="1" applyProtection="1">
      <alignment horizontal="left" vertical="center" wrapText="1"/>
      <protection hidden="1"/>
    </xf>
    <xf numFmtId="0" fontId="105" fillId="0" borderId="73" xfId="1" applyFont="1" applyBorder="1" applyAlignment="1" applyProtection="1">
      <alignment horizontal="left" vertical="center" wrapText="1"/>
      <protection hidden="1"/>
    </xf>
    <xf numFmtId="0" fontId="105" fillId="0" borderId="65" xfId="1" applyFont="1" applyBorder="1" applyAlignment="1" applyProtection="1">
      <alignment horizontal="left" vertical="center" wrapText="1"/>
      <protection hidden="1"/>
    </xf>
    <xf numFmtId="0" fontId="105" fillId="0" borderId="74" xfId="1" applyFont="1" applyBorder="1" applyAlignment="1" applyProtection="1">
      <alignment horizontal="left" vertical="center" wrapText="1"/>
      <protection hidden="1"/>
    </xf>
    <xf numFmtId="0" fontId="28" fillId="35" borderId="1" xfId="57" applyFont="1" applyFill="1" applyBorder="1" applyAlignment="1" applyProtection="1">
      <alignment horizontal="center" vertical="center" shrinkToFit="1"/>
      <protection hidden="1"/>
    </xf>
    <xf numFmtId="0" fontId="92" fillId="0" borderId="12" xfId="111" applyFont="1" applyBorder="1" applyAlignment="1" applyProtection="1">
      <alignment horizontal="left" vertical="center" shrinkToFit="1"/>
      <protection hidden="1"/>
    </xf>
    <xf numFmtId="0" fontId="92" fillId="0" borderId="1" xfId="111" applyFont="1" applyBorder="1" applyAlignment="1" applyProtection="1">
      <alignment horizontal="left" vertical="center" shrinkToFit="1"/>
      <protection hidden="1"/>
    </xf>
    <xf numFmtId="179" fontId="28" fillId="38" borderId="67" xfId="1" applyNumberFormat="1" applyFont="1" applyFill="1" applyBorder="1" applyAlignment="1" applyProtection="1">
      <alignment horizontal="center" vertical="center"/>
      <protection hidden="1"/>
    </xf>
    <xf numFmtId="179" fontId="28" fillId="38" borderId="38" xfId="1" applyNumberFormat="1" applyFont="1" applyFill="1" applyBorder="1" applyAlignment="1" applyProtection="1">
      <alignment horizontal="center" vertical="center"/>
      <protection hidden="1"/>
    </xf>
    <xf numFmtId="179" fontId="28" fillId="39" borderId="67" xfId="1" applyNumberFormat="1" applyFont="1" applyFill="1" applyBorder="1" applyAlignment="1" applyProtection="1">
      <alignment horizontal="center" vertical="center"/>
      <protection hidden="1"/>
    </xf>
    <xf numFmtId="179" fontId="28" fillId="39" borderId="38" xfId="1" applyNumberFormat="1" applyFont="1" applyFill="1" applyBorder="1" applyAlignment="1" applyProtection="1">
      <alignment horizontal="center" vertical="center"/>
      <protection hidden="1"/>
    </xf>
    <xf numFmtId="177" fontId="53" fillId="0" borderId="0" xfId="0" applyNumberFormat="1" applyFont="1" applyAlignment="1" applyProtection="1">
      <alignment horizontal="center" vertical="center"/>
      <protection locked="0"/>
    </xf>
    <xf numFmtId="5" fontId="14" fillId="0" borderId="1" xfId="0" applyNumberFormat="1" applyFont="1" applyBorder="1" applyAlignment="1">
      <alignment horizontal="right" vertical="center"/>
    </xf>
    <xf numFmtId="5" fontId="61" fillId="0" borderId="0" xfId="0" applyNumberFormat="1" applyFont="1" applyAlignment="1">
      <alignment horizontal="center" vertical="center" wrapText="1"/>
    </xf>
    <xf numFmtId="0" fontId="54" fillId="0" borderId="0" xfId="0" applyFont="1" applyAlignment="1">
      <alignment horizontal="center" vertical="center" shrinkToFit="1"/>
    </xf>
    <xf numFmtId="0" fontId="52" fillId="0" borderId="0" xfId="0" applyFont="1" applyAlignment="1">
      <alignment horizontal="center" vertical="center"/>
    </xf>
    <xf numFmtId="0" fontId="0" fillId="0" borderId="0" xfId="0" applyAlignment="1">
      <alignment horizontal="right" vertical="center"/>
    </xf>
    <xf numFmtId="0" fontId="58" fillId="0" borderId="0" xfId="0" applyFont="1" applyAlignment="1">
      <alignment horizontal="center" vertical="center"/>
    </xf>
    <xf numFmtId="0" fontId="14" fillId="0" borderId="1" xfId="0" applyFont="1" applyBorder="1" applyAlignment="1" applyProtection="1">
      <alignment vertical="center" wrapText="1"/>
      <protection locked="0"/>
    </xf>
    <xf numFmtId="5" fontId="14" fillId="0" borderId="1" xfId="0" applyNumberFormat="1"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53" fillId="0" borderId="0" xfId="0" applyFont="1" applyAlignment="1" applyProtection="1">
      <alignment horizontal="left" vertical="center" wrapText="1"/>
      <protection locked="0"/>
    </xf>
    <xf numFmtId="0" fontId="53" fillId="0" borderId="65" xfId="0" applyFont="1" applyBorder="1" applyAlignment="1" applyProtection="1">
      <alignment horizontal="left" vertical="center" wrapText="1"/>
      <protection locked="0"/>
    </xf>
    <xf numFmtId="0" fontId="12" fillId="0" borderId="0" xfId="0" applyFont="1" applyAlignment="1">
      <alignment horizontal="left" vertical="center"/>
    </xf>
    <xf numFmtId="0" fontId="46" fillId="0" borderId="0" xfId="0" applyFont="1">
      <alignment vertical="center"/>
    </xf>
    <xf numFmtId="0" fontId="12" fillId="0" borderId="0" xfId="0" applyFont="1" applyAlignment="1">
      <alignment horizontal="left" vertical="center" indent="8"/>
    </xf>
    <xf numFmtId="0" fontId="46" fillId="0" borderId="0" xfId="0" applyFont="1" applyAlignment="1">
      <alignment horizontal="left" vertical="center" indent="8"/>
    </xf>
    <xf numFmtId="0" fontId="12" fillId="0" borderId="0" xfId="0" applyFont="1">
      <alignment vertical="center"/>
    </xf>
    <xf numFmtId="0" fontId="12" fillId="0" borderId="0" xfId="0" applyFont="1" applyAlignment="1">
      <alignment horizontal="center" vertical="center"/>
    </xf>
    <xf numFmtId="0" fontId="14" fillId="4"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right" vertical="center"/>
    </xf>
    <xf numFmtId="0" fontId="49" fillId="0" borderId="0" xfId="0" applyFont="1" applyAlignment="1">
      <alignment horizontal="left" vertical="center" wrapText="1"/>
    </xf>
    <xf numFmtId="0" fontId="49" fillId="0" borderId="0" xfId="0" applyFont="1" applyAlignment="1">
      <alignment horizontal="left" vertical="center"/>
    </xf>
    <xf numFmtId="0" fontId="14" fillId="0" borderId="0" xfId="0" applyFont="1" applyAlignment="1">
      <alignment horizontal="right" vertical="center"/>
    </xf>
    <xf numFmtId="0" fontId="55" fillId="0" borderId="0" xfId="0" applyFont="1" applyAlignment="1">
      <alignment horizontal="left" vertical="center" wrapText="1"/>
    </xf>
    <xf numFmtId="6" fontId="74" fillId="0" borderId="65" xfId="0" applyNumberFormat="1" applyFont="1" applyBorder="1" applyAlignment="1">
      <alignment horizontal="center"/>
    </xf>
    <xf numFmtId="5" fontId="14" fillId="0" borderId="0" xfId="0" applyNumberFormat="1" applyFont="1" applyAlignment="1">
      <alignment horizontal="center" vertical="center"/>
    </xf>
    <xf numFmtId="5" fontId="0" fillId="0" borderId="0" xfId="0" applyNumberFormat="1" applyAlignment="1">
      <alignment horizontal="center" vertical="center"/>
    </xf>
    <xf numFmtId="0" fontId="49" fillId="0" borderId="0" xfId="0" applyFont="1" applyAlignment="1">
      <alignment horizontal="center" vertical="center"/>
    </xf>
    <xf numFmtId="0" fontId="81" fillId="0" borderId="0" xfId="0" applyFont="1" applyAlignment="1">
      <alignment horizontal="center" vertical="center" wrapText="1"/>
    </xf>
    <xf numFmtId="0" fontId="49" fillId="0" borderId="0" xfId="0" applyFont="1" applyAlignment="1">
      <alignment horizontal="center" vertical="center" wrapText="1"/>
    </xf>
    <xf numFmtId="0" fontId="82" fillId="0" borderId="0" xfId="0" applyFont="1" applyAlignment="1">
      <alignment horizontal="center" vertical="center" wrapText="1"/>
    </xf>
    <xf numFmtId="0" fontId="82" fillId="0" borderId="65" xfId="0" applyFont="1" applyBorder="1" applyAlignment="1">
      <alignment horizontal="center" vertical="center" wrapText="1"/>
    </xf>
    <xf numFmtId="0" fontId="70" fillId="0" borderId="0" xfId="0" applyFont="1" applyAlignment="1">
      <alignment horizontal="center" vertical="center" wrapText="1"/>
    </xf>
    <xf numFmtId="0" fontId="70" fillId="0" borderId="0" xfId="0" applyFont="1" applyAlignment="1">
      <alignment horizontal="left" vertical="center" wrapText="1"/>
    </xf>
    <xf numFmtId="0" fontId="53" fillId="0" borderId="0" xfId="0" applyFont="1" applyAlignment="1">
      <alignment horizontal="left" vertical="center" wrapText="1"/>
    </xf>
    <xf numFmtId="0" fontId="53" fillId="0" borderId="65" xfId="0" applyFont="1" applyBorder="1" applyAlignment="1">
      <alignment horizontal="left" vertical="center" wrapText="1"/>
    </xf>
    <xf numFmtId="177" fontId="53" fillId="0" borderId="0" xfId="0" applyNumberFormat="1" applyFont="1" applyAlignment="1">
      <alignment horizontal="center" vertical="center"/>
    </xf>
    <xf numFmtId="0" fontId="14" fillId="0" borderId="1" xfId="0" applyFont="1" applyBorder="1" applyAlignment="1">
      <alignment vertical="center" wrapText="1"/>
    </xf>
    <xf numFmtId="5" fontId="14" fillId="0" borderId="1" xfId="0" applyNumberFormat="1" applyFont="1" applyBorder="1" applyAlignment="1">
      <alignment horizontal="center" vertical="center"/>
    </xf>
    <xf numFmtId="0" fontId="14" fillId="0" borderId="0" xfId="0" applyFont="1" applyAlignment="1">
      <alignment vertical="center" wrapText="1"/>
    </xf>
    <xf numFmtId="0" fontId="112" fillId="0" borderId="2" xfId="0" applyFont="1" applyBorder="1" applyAlignment="1" applyProtection="1">
      <alignment horizontal="left" vertical="center" wrapText="1"/>
      <protection locked="0"/>
    </xf>
    <xf numFmtId="0" fontId="112" fillId="0" borderId="42" xfId="0" applyFont="1" applyBorder="1" applyAlignment="1" applyProtection="1">
      <alignment horizontal="left" vertical="center" wrapText="1"/>
      <protection locked="0"/>
    </xf>
    <xf numFmtId="0" fontId="112" fillId="0" borderId="4" xfId="0" applyFont="1" applyBorder="1" applyAlignment="1" applyProtection="1">
      <alignment horizontal="left" vertical="center" wrapText="1"/>
      <protection locked="0"/>
    </xf>
    <xf numFmtId="0" fontId="112" fillId="0" borderId="1" xfId="0" applyFont="1" applyBorder="1" applyAlignment="1" applyProtection="1">
      <alignment horizontal="center" vertical="center"/>
      <protection locked="0"/>
    </xf>
    <xf numFmtId="5" fontId="14" fillId="30" borderId="1" xfId="0" applyNumberFormat="1" applyFont="1" applyFill="1" applyBorder="1" applyAlignment="1">
      <alignment horizontal="center" vertical="center"/>
    </xf>
    <xf numFmtId="0" fontId="12" fillId="0" borderId="0" xfId="0" applyFont="1" applyAlignment="1">
      <alignment horizontal="left" vertical="center" wrapText="1"/>
    </xf>
    <xf numFmtId="0" fontId="14" fillId="30" borderId="1" xfId="0" applyFont="1" applyFill="1" applyBorder="1" applyAlignment="1">
      <alignment horizontal="center" vertical="center" wrapText="1"/>
    </xf>
    <xf numFmtId="0" fontId="71" fillId="0" borderId="0" xfId="0" applyFont="1" applyAlignment="1">
      <alignment horizontal="left" vertical="center" wrapText="1"/>
    </xf>
    <xf numFmtId="0" fontId="68" fillId="0" borderId="0" xfId="0" applyFont="1" applyAlignment="1">
      <alignment horizontal="center" vertical="center"/>
    </xf>
    <xf numFmtId="0" fontId="54" fillId="0" borderId="7" xfId="0" applyFont="1" applyBorder="1" applyAlignment="1">
      <alignment horizontal="center" vertical="center" shrinkToFit="1"/>
    </xf>
    <xf numFmtId="49" fontId="52" fillId="0" borderId="7" xfId="0" applyNumberFormat="1" applyFont="1" applyBorder="1" applyAlignment="1">
      <alignment horizontal="center" vertical="center"/>
    </xf>
    <xf numFmtId="0" fontId="52" fillId="0" borderId="7" xfId="0" applyFont="1" applyBorder="1" applyAlignment="1">
      <alignment horizontal="center" vertical="center"/>
    </xf>
    <xf numFmtId="177" fontId="53" fillId="0" borderId="66" xfId="0" applyNumberFormat="1" applyFont="1" applyBorder="1" applyAlignment="1">
      <alignment horizontal="center" vertical="center"/>
    </xf>
    <xf numFmtId="176" fontId="12" fillId="0" borderId="0" xfId="4" applyNumberFormat="1" applyFont="1" applyAlignment="1">
      <alignment horizontal="left" wrapText="1"/>
    </xf>
    <xf numFmtId="176" fontId="53" fillId="0" borderId="0" xfId="4" applyNumberFormat="1" applyFont="1" applyAlignment="1">
      <alignment horizontal="left" vertical="center" wrapText="1"/>
    </xf>
    <xf numFmtId="176" fontId="53" fillId="0" borderId="0" xfId="4" applyNumberFormat="1" applyFont="1" applyAlignment="1">
      <alignment horizontal="left" wrapText="1"/>
    </xf>
    <xf numFmtId="177" fontId="82" fillId="0" borderId="0" xfId="4" applyNumberFormat="1" applyFont="1" applyAlignment="1">
      <alignment horizontal="center" vertical="center"/>
    </xf>
    <xf numFmtId="176" fontId="113" fillId="0" borderId="7" xfId="4" applyNumberFormat="1" applyFont="1" applyBorder="1" applyAlignment="1">
      <alignment horizontal="center" vertical="center"/>
    </xf>
    <xf numFmtId="176" fontId="53" fillId="0" borderId="65" xfId="4" applyNumberFormat="1" applyFont="1" applyBorder="1" applyAlignment="1">
      <alignment horizontal="left" wrapText="1"/>
    </xf>
    <xf numFmtId="176" fontId="117" fillId="0" borderId="0" xfId="180" applyNumberFormat="1" applyFont="1" applyAlignment="1">
      <alignment horizontal="left" vertical="center"/>
    </xf>
    <xf numFmtId="176" fontId="12" fillId="0" borderId="0" xfId="0" applyNumberFormat="1" applyFont="1" applyAlignment="1">
      <alignment horizontal="center" vertical="center"/>
    </xf>
  </cellXfs>
  <cellStyles count="181">
    <cellStyle name="20% - アクセント 1 2" xfId="5" xr:uid="{011AF399-44D5-466C-9B14-131A6C431AC1}"/>
    <cellStyle name="20% - アクセント 2 2" xfId="6" xr:uid="{AC496352-BF59-4FAE-A42C-3632F71586E8}"/>
    <cellStyle name="20% - アクセント 3 2" xfId="7" xr:uid="{AE5AF6BD-5CA2-46C4-9585-5B61735A5039}"/>
    <cellStyle name="20% - アクセント 4 2" xfId="8" xr:uid="{CAAD2C05-A776-43DD-8381-A7AB30C5F588}"/>
    <cellStyle name="20% - アクセント 5 2" xfId="9" xr:uid="{B05EB8E3-26E9-4F6F-A2FF-CFFF6DB0F28D}"/>
    <cellStyle name="20% - アクセント 6 2" xfId="10" xr:uid="{C27FC94D-9EAB-4FAC-8678-1ED731DA578D}"/>
    <cellStyle name="40% - アクセント 1 2" xfId="11" xr:uid="{3E8E223E-88C1-4A54-A13E-FA744FED70C4}"/>
    <cellStyle name="40% - アクセント 2 2" xfId="12" xr:uid="{71432C3D-A6BF-46CF-8398-B99ACBF45905}"/>
    <cellStyle name="40% - アクセント 3 2" xfId="13" xr:uid="{13957B3B-E2DE-4C1B-8AC4-96A9AE98FA3E}"/>
    <cellStyle name="40% - アクセント 4 2" xfId="14" xr:uid="{DEBCB39C-AB91-468A-AEDC-D93CE64F3F41}"/>
    <cellStyle name="40% - アクセント 5 2" xfId="15" xr:uid="{22C936CE-568B-40AC-859F-6F3724EB549E}"/>
    <cellStyle name="40% - アクセント 6 2" xfId="16" xr:uid="{99CDEAA7-8B23-4779-9D9A-AB959A804352}"/>
    <cellStyle name="60% - アクセント 1 2" xfId="17" xr:uid="{C113272B-7298-415B-BA65-3916B5B836C7}"/>
    <cellStyle name="60% - アクセント 2 2" xfId="18" xr:uid="{393B2746-5402-49CE-A06E-D3C1730D3A22}"/>
    <cellStyle name="60% - アクセント 3 2" xfId="19" xr:uid="{83771A7D-2E5C-417F-9865-0295EDB85CBB}"/>
    <cellStyle name="60% - アクセント 4 2" xfId="20" xr:uid="{F6BC3C87-F147-4D2B-A2D0-BA0053B17C28}"/>
    <cellStyle name="60% - アクセント 5 2" xfId="21" xr:uid="{A7BEDE73-68A9-4533-967C-5EDA9E70D1C9}"/>
    <cellStyle name="60% - アクセント 6 2" xfId="22" xr:uid="{18451048-6C72-4FFB-952C-022E86C39A0C}"/>
    <cellStyle name="アクセント 1 2" xfId="23" xr:uid="{19371278-29C3-42E1-8A06-CF06D40A72EC}"/>
    <cellStyle name="アクセント 2 2" xfId="24" xr:uid="{00BDBDAC-2C4C-4F0E-8B70-3F528473A968}"/>
    <cellStyle name="アクセント 3 2" xfId="25" xr:uid="{B234B564-D846-4A39-96E6-3320C75F5B65}"/>
    <cellStyle name="アクセント 4 2" xfId="26" xr:uid="{31DEE700-1A50-442C-B81F-AEE771FC343D}"/>
    <cellStyle name="アクセント 5 2" xfId="27" xr:uid="{C0F26EFA-0A75-43C2-B12E-7B8D293B05C0}"/>
    <cellStyle name="アクセント 6 2" xfId="28" xr:uid="{46F71DE1-3E59-43E4-86CE-3FDD5B7F6D3E}"/>
    <cellStyle name="タイトル 2" xfId="29" xr:uid="{706CFA64-A5B1-4674-8396-3115E1DFDDF7}"/>
    <cellStyle name="チェック セル 2" xfId="30" xr:uid="{0143D362-CB1F-4AF5-952E-A81CDDC85A53}"/>
    <cellStyle name="どちらでもない 2" xfId="31" xr:uid="{9473347B-E364-4106-9429-13143A1FBA4C}"/>
    <cellStyle name="パーセント 2" xfId="55" xr:uid="{B74EB137-2ED7-4443-952C-6DD1B135DAD2}"/>
    <cellStyle name="ハイパーリンク" xfId="89" builtinId="8"/>
    <cellStyle name="ハイパーリンク 2" xfId="56" xr:uid="{89DA4D60-BB25-43A6-B305-D12D2BDC0F59}"/>
    <cellStyle name="メモ 2" xfId="32" xr:uid="{F36423B3-A205-4FC6-AA3D-33AB2268322F}"/>
    <cellStyle name="メモ 2 2" xfId="59" xr:uid="{0BDCD19E-0F05-4D50-92B5-70BBAB3615D5}"/>
    <cellStyle name="メモ 2 2 2" xfId="80" xr:uid="{BF05C084-CDFA-4981-8C01-2722C3129623}"/>
    <cellStyle name="メモ 2 2 2 2" xfId="135" xr:uid="{334DCD0B-3807-4CE8-A319-8BFD8B34E137}"/>
    <cellStyle name="メモ 2 2 3" xfId="102" xr:uid="{651084B3-F2BE-43F4-91EA-6DBB64CBEB1C}"/>
    <cellStyle name="メモ 2 3" xfId="69" xr:uid="{739588C5-CF41-4D2F-985F-66837D438FE2}"/>
    <cellStyle name="メモ 2 3 2" xfId="124" xr:uid="{E9C50482-29DA-4CF4-A8E0-8A7512E675F9}"/>
    <cellStyle name="メモ 2 4" xfId="91" xr:uid="{D98C9B01-AF5F-4588-ACC7-F2962CA2FFB8}"/>
    <cellStyle name="リンク セル 2" xfId="33" xr:uid="{6F90C2C1-5F6E-4609-B7D1-386986BB3856}"/>
    <cellStyle name="悪い 2" xfId="34" xr:uid="{068BBF58-FEE0-4C35-A64A-A94BC2E68CB5}"/>
    <cellStyle name="計算 2" xfId="35" xr:uid="{0BD6E9BC-DD14-4BF9-9E51-BDFE4122354E}"/>
    <cellStyle name="計算 2 2" xfId="60" xr:uid="{DF088E56-3BC4-4D59-BB41-316B3940718E}"/>
    <cellStyle name="計算 2 2 2" xfId="81" xr:uid="{47D5DD0B-45A7-492D-AD85-C9EAB8A2052A}"/>
    <cellStyle name="計算 2 2 2 2" xfId="136" xr:uid="{F12EC8CF-113A-4F23-A6D7-65EAFC2B31F1}"/>
    <cellStyle name="計算 2 2 3" xfId="103" xr:uid="{B271E60C-85E3-435D-AD19-BA8EB77B079F}"/>
    <cellStyle name="計算 2 3" xfId="70" xr:uid="{68A2FD23-CCC6-4D6D-85C3-8CDB1DD5AAC2}"/>
    <cellStyle name="計算 2 3 2" xfId="125" xr:uid="{E19E2537-E5BE-4673-A78B-A4FA9DCD8B49}"/>
    <cellStyle name="計算 2 4" xfId="92" xr:uid="{5EEAAF60-374B-40FA-AA3C-90CF269952E3}"/>
    <cellStyle name="警告文 2" xfId="36" xr:uid="{0BF261FB-2A1A-4881-BA19-6B828E257C68}"/>
    <cellStyle name="桁区切り" xfId="50" builtinId="6"/>
    <cellStyle name="桁区切り 2" xfId="2" xr:uid="{75ED8853-2BF7-4025-9E97-D19B3CF4ABF3}"/>
    <cellStyle name="桁区切り 3" xfId="54" xr:uid="{0EEF0E14-C793-497B-B5F5-E55F156DC7E4}"/>
    <cellStyle name="見出し 1 2" xfId="37" xr:uid="{5AD5ED94-4121-4E72-98A4-24275168DD90}"/>
    <cellStyle name="見出し 2 2" xfId="38" xr:uid="{BFA84C64-5612-4890-8F23-B775FD9A6D1A}"/>
    <cellStyle name="見出し 3 2" xfId="39" xr:uid="{E102961F-530A-451D-B02E-5A3C8AA42214}"/>
    <cellStyle name="見出し 4 2" xfId="40" xr:uid="{4F8B9FE1-1F37-4C4D-84B0-AE3DF3EDA775}"/>
    <cellStyle name="集計 2" xfId="41" xr:uid="{935EDC69-F0C5-4618-BED9-A2BAA27D22C7}"/>
    <cellStyle name="集計 2 2" xfId="61" xr:uid="{C8947D0B-D091-4A31-B8F4-A1D6D2719992}"/>
    <cellStyle name="集計 2 2 2" xfId="82" xr:uid="{6BD40E9C-B876-4327-8570-79A503D6D63B}"/>
    <cellStyle name="集計 2 2 2 2" xfId="137" xr:uid="{0B0C593E-E13E-4C0A-B768-3FDF262CD9B2}"/>
    <cellStyle name="集計 2 2 3" xfId="104" xr:uid="{9F56183A-58DC-4369-BC1F-10EF2EA6168B}"/>
    <cellStyle name="集計 2 3" xfId="71" xr:uid="{3764669B-CC81-4D60-898C-38F0891B7A2E}"/>
    <cellStyle name="集計 2 3 2" xfId="126" xr:uid="{CE48454D-DD74-4965-BED2-D1A421B6FA53}"/>
    <cellStyle name="集計 2 4" xfId="93" xr:uid="{08D2FE20-37EC-4499-91B5-06C012260177}"/>
    <cellStyle name="出力 2" xfId="42" xr:uid="{F14DCE16-C020-4B73-83F1-0FA798F12D02}"/>
    <cellStyle name="出力 2 2" xfId="62" xr:uid="{AFD28C3D-3C05-4E38-90D5-B6D5E032B5AE}"/>
    <cellStyle name="出力 2 2 2" xfId="83" xr:uid="{D956B99C-44A0-44A7-A17B-D8DEEE8C451C}"/>
    <cellStyle name="出力 2 2 2 2" xfId="138" xr:uid="{8041E294-3809-444E-89B3-A71C2137E83C}"/>
    <cellStyle name="出力 2 2 3" xfId="105" xr:uid="{61C90634-E71A-4E49-9AFC-E3894A7ECA61}"/>
    <cellStyle name="出力 2 3" xfId="72" xr:uid="{9BA12ADF-8374-445E-BCA4-93B556410131}"/>
    <cellStyle name="出力 2 3 2" xfId="127" xr:uid="{E32C1E13-C1C5-4A2B-8B62-11D8C6E3A611}"/>
    <cellStyle name="出力 2 4" xfId="94" xr:uid="{3018DA72-8A49-4327-A9E6-15558A49EFED}"/>
    <cellStyle name="説明文 2" xfId="43" xr:uid="{55D648E0-7351-4237-8D14-076C2812E264}"/>
    <cellStyle name="通貨 2" xfId="53" xr:uid="{FA1CDA73-2A2E-40B4-AE2C-A94D0E3CA7B8}"/>
    <cellStyle name="通貨 2 2" xfId="67" xr:uid="{D7B04420-B170-44CD-81F4-A0862F7CC36A}"/>
    <cellStyle name="通貨 2 2 2" xfId="88" xr:uid="{90218E19-1EEC-43F9-BEC4-CDCF13130FB3}"/>
    <cellStyle name="通貨 2 2 2 2" xfId="143" xr:uid="{5077109C-1ACF-41A8-9FB6-7D5FAC66A7EE}"/>
    <cellStyle name="通貨 2 2 2 3" xfId="179" xr:uid="{E2D54ACA-D2EC-4FA6-AA17-A9B261F0E903}"/>
    <cellStyle name="通貨 2 2 3" xfId="110" xr:uid="{3BB1CFE2-86A3-469D-A9D0-1E84E2E309AA}"/>
    <cellStyle name="通貨 2 2 3 2" xfId="154" xr:uid="{5C1DCDD5-7362-4D7D-A793-C044CACBC53D}"/>
    <cellStyle name="通貨 2 2 4" xfId="122" xr:uid="{0623C998-9D02-481E-BC5B-C4421391D389}"/>
    <cellStyle name="通貨 2 2 5" xfId="168" xr:uid="{67652315-6E0C-4398-BD04-E88906C7A760}"/>
    <cellStyle name="通貨 2 3" xfId="77" xr:uid="{D34AEFBD-AD91-4E87-B801-F6A80589CF34}"/>
    <cellStyle name="通貨 2 3 2" xfId="132" xr:uid="{D2BDA41A-334B-404D-9458-CE86CF8A1C60}"/>
    <cellStyle name="通貨 2 3 3" xfId="173" xr:uid="{AA1688E4-BFFA-4EDF-A316-F45922BA9458}"/>
    <cellStyle name="通貨 2 4" xfId="99" xr:uid="{50DED8B7-9AC5-49D8-9339-07E0CD02BCA3}"/>
    <cellStyle name="通貨 2 4 2" xfId="148" xr:uid="{86F1780B-1FA4-467C-8F6F-7A2A3D2E0E0F}"/>
    <cellStyle name="通貨 2 5" xfId="116" xr:uid="{21C07924-3BEE-45DE-861B-17DD08F555DD}"/>
    <cellStyle name="通貨 2 6" xfId="162" xr:uid="{1B6364D1-3438-4D6B-937F-54757EB23DF3}"/>
    <cellStyle name="入力 2" xfId="44" xr:uid="{5FC0A0E6-D9A5-4C25-A840-C7A0D663989A}"/>
    <cellStyle name="入力 2 2" xfId="63" xr:uid="{6601939A-B508-460A-9946-FBF693BE48B7}"/>
    <cellStyle name="入力 2 2 2" xfId="84" xr:uid="{EE8B7A9A-65B3-4497-9DD4-2B08EF48C35B}"/>
    <cellStyle name="入力 2 2 2 2" xfId="139" xr:uid="{E39F91E3-9E79-46EE-B1F3-3EBF89F193F4}"/>
    <cellStyle name="入力 2 2 3" xfId="106" xr:uid="{1819C082-93DE-47E6-9F0E-133AA9E43F30}"/>
    <cellStyle name="入力 2 3" xfId="73" xr:uid="{F87D28A7-CED3-46F9-82DA-296245A27758}"/>
    <cellStyle name="入力 2 3 2" xfId="128" xr:uid="{5456F20B-6DD6-4FFC-A11A-7BBB4601352C}"/>
    <cellStyle name="入力 2 4" xfId="95" xr:uid="{E823DBF4-F39C-403F-987E-353607155B57}"/>
    <cellStyle name="標準" xfId="0" builtinId="0"/>
    <cellStyle name="標準 2" xfId="1" xr:uid="{C181D3AF-1FF7-46AD-AA51-D0E08E6B47D7}"/>
    <cellStyle name="標準 2 2" xfId="47" xr:uid="{78CBD16C-74EA-4B7D-81FF-B0EDF0F0A6B8}"/>
    <cellStyle name="標準 2 3" xfId="58" xr:uid="{FC4F92B4-B33A-47AE-A9EF-D2AFF56DF578}"/>
    <cellStyle name="標準 2 3 2" xfId="79" xr:uid="{9EAACDEF-6619-47B5-8F62-E462E1178F75}"/>
    <cellStyle name="標準 2 3 2 2" xfId="134" xr:uid="{18F3A380-E550-4EBA-8CB4-DC4FCBF47BAC}"/>
    <cellStyle name="標準 2 3 2 3" xfId="175" xr:uid="{387D32EC-5667-4F9C-B2C9-CF6B29577199}"/>
    <cellStyle name="標準 2 3 3" xfId="101" xr:uid="{D7852B2C-4D9C-494B-B6EF-E19A549EFE46}"/>
    <cellStyle name="標準 2 3 3 2" xfId="150" xr:uid="{EAD84F03-BBE2-46F6-A5B8-00711047A4A5}"/>
    <cellStyle name="標準 2 3 4" xfId="118" xr:uid="{CADCD06B-A8AB-4C5E-BE52-1A7D1B1EBE5E}"/>
    <cellStyle name="標準 2 3 5" xfId="164" xr:uid="{87B9E41F-39B1-4D68-B552-6323596E51F0}"/>
    <cellStyle name="標準 2 4" xfId="68" xr:uid="{1122A8E8-6504-4ED6-A672-03CA8348DEFD}"/>
    <cellStyle name="標準 2 4 2" xfId="123" xr:uid="{CB632E68-342F-46F7-B149-4FAABC2F5297}"/>
    <cellStyle name="標準 2 4 3" xfId="169" xr:uid="{31DCABA0-2B56-4A8B-8EA6-1E3DEF25A702}"/>
    <cellStyle name="標準 2 5" xfId="90" xr:uid="{9823F3CB-67A6-4D74-BC38-488C48455A08}"/>
    <cellStyle name="標準 2 5 2" xfId="144" xr:uid="{6A816EF5-202F-4563-A631-67BD282356D6}"/>
    <cellStyle name="標準 2 5 3" xfId="157" xr:uid="{F97E17A5-1B8A-431F-9D1F-77491B4B4167}"/>
    <cellStyle name="標準 2 6" xfId="112" xr:uid="{34A1F01A-5DAE-4EED-8452-3339F4C4673C}"/>
    <cellStyle name="標準 2 7" xfId="180" xr:uid="{9B1010BA-BF15-48E4-A742-E5EA485CD0A1}"/>
    <cellStyle name="標準 3" xfId="4" xr:uid="{5017276E-1468-4AAB-AE83-DF6F043E89F7}"/>
    <cellStyle name="標準 3 2" xfId="48" xr:uid="{39325C0C-22FF-4C42-A29C-633CD69118C2}"/>
    <cellStyle name="標準 3 2 2" xfId="65" xr:uid="{27E35FB8-82D9-4027-A7C4-FCA18E3C8DFD}"/>
    <cellStyle name="標準 3 2 2 2" xfId="86" xr:uid="{D6AABB32-52D6-4488-ADDF-D266063481E7}"/>
    <cellStyle name="標準 3 2 2 2 2" xfId="141" xr:uid="{30FBC14D-0E25-4036-BC60-39B82DDDF439}"/>
    <cellStyle name="標準 3 2 2 2 3" xfId="177" xr:uid="{0784EFFD-C357-4404-86AF-0A1286D6C3D7}"/>
    <cellStyle name="標準 3 2 2 3" xfId="108" xr:uid="{354E546D-C8D4-46B3-BB5C-50084915894E}"/>
    <cellStyle name="標準 3 2 2 3 2" xfId="152" xr:uid="{EB34200A-36AE-43FD-A231-17420DEBC528}"/>
    <cellStyle name="標準 3 2 2 4" xfId="120" xr:uid="{1427336F-CA70-4A33-8967-9BC99904D6F6}"/>
    <cellStyle name="標準 3 2 2 5" xfId="166" xr:uid="{829DF40A-1C2C-4EAE-8E52-1BC561261896}"/>
    <cellStyle name="標準 3 2 3" xfId="75" xr:uid="{46B54EDE-875A-43A5-A5F9-578FC00D52A2}"/>
    <cellStyle name="標準 3 2 3 2" xfId="130" xr:uid="{889016DE-F0DD-40E0-8788-10BF15C4EBC5}"/>
    <cellStyle name="標準 3 2 3 3" xfId="171" xr:uid="{34CC0B01-A8CC-479D-9C5D-53F168019680}"/>
    <cellStyle name="標準 3 2 4" xfId="97" xr:uid="{756C4CD4-22DC-407C-9A5E-F7DFC0425C14}"/>
    <cellStyle name="標準 3 2 4 2" xfId="146" xr:uid="{2C12FF23-8503-4DF7-B23D-B21D2B4454AC}"/>
    <cellStyle name="標準 3 2 4 3" xfId="160" xr:uid="{DD272C23-6C9B-443A-BF7E-6BE89A7346B8}"/>
    <cellStyle name="標準 3 2 5" xfId="114" xr:uid="{3C6B362F-4F66-4433-990D-6F702322F5A3}"/>
    <cellStyle name="標準 3 2 6" xfId="156" xr:uid="{CBAE95A4-1FBC-475B-A2D8-EC589AA4FCE3}"/>
    <cellStyle name="標準 3 3" xfId="46" xr:uid="{A58E0CF6-FD0F-44C8-83E7-6FDD50093D7C}"/>
    <cellStyle name="標準 3 3 2" xfId="64" xr:uid="{26036CEE-F314-45C9-88D8-A497FFF1FC4D}"/>
    <cellStyle name="標準 3 3 2 2" xfId="85" xr:uid="{4C4F87F5-AD19-45ED-8601-81CA5C977B8E}"/>
    <cellStyle name="標準 3 3 2 2 2" xfId="140" xr:uid="{32BD6B2F-164A-4C4B-8A05-B78DD841C500}"/>
    <cellStyle name="標準 3 3 2 2 3" xfId="176" xr:uid="{9893489A-F29B-4D24-A48F-E01449F389FA}"/>
    <cellStyle name="標準 3 3 2 3" xfId="107" xr:uid="{9FF4B912-F041-461A-91AD-8A83F2F5BB73}"/>
    <cellStyle name="標準 3 3 2 3 2" xfId="151" xr:uid="{E090B5F4-3675-4683-A7F0-5D8A7459125A}"/>
    <cellStyle name="標準 3 3 2 4" xfId="119" xr:uid="{F5E67128-05DB-4B25-9AAE-13251A16EC0C}"/>
    <cellStyle name="標準 3 3 2 5" xfId="165" xr:uid="{6BAE67EB-E714-43EF-828B-ED9C8F6A91A7}"/>
    <cellStyle name="標準 3 3 3" xfId="74" xr:uid="{0800E5BA-3C8E-41C1-B685-581B41558D93}"/>
    <cellStyle name="標準 3 3 3 2" xfId="129" xr:uid="{15899D6B-D510-4EE0-9404-4F6AFE147C2D}"/>
    <cellStyle name="標準 3 3 3 3" xfId="170" xr:uid="{8F8F056F-3E5C-4D32-8845-A349CAF8714E}"/>
    <cellStyle name="標準 3 3 4" xfId="96" xr:uid="{37EC3DEB-BC3B-49BA-9A63-99C477D58DAD}"/>
    <cellStyle name="標準 3 3 4 2" xfId="145" xr:uid="{F23535A4-6C65-4381-91C6-AA88072AF33A}"/>
    <cellStyle name="標準 3 3 5" xfId="113" xr:uid="{42B88BE4-710C-4EB4-9449-D13FF5F1688D}"/>
    <cellStyle name="標準 3 3 6" xfId="159" xr:uid="{BEAAC02B-879B-4A7A-B1F7-E0EE9CD13F9D}"/>
    <cellStyle name="標準 3 4" xfId="158" xr:uid="{017AC12C-E1FB-4E86-A294-6B652CACE2BD}"/>
    <cellStyle name="標準 3 5" xfId="155" xr:uid="{651B1371-75B7-4383-840C-23998605ADC3}"/>
    <cellStyle name="標準 4" xfId="49" xr:uid="{B130D133-4CCA-4A07-B8CE-D4498E70152B}"/>
    <cellStyle name="標準 4 2" xfId="66" xr:uid="{B882137B-5608-4458-9576-2F1B266AE855}"/>
    <cellStyle name="標準 4 2 2" xfId="87" xr:uid="{B706BBEB-7A8E-45D2-98A5-C58FD73EF077}"/>
    <cellStyle name="標準 4 2 2 2" xfId="142" xr:uid="{F3DCD5A6-F3EF-4C1B-A8F1-80A3F19059AE}"/>
    <cellStyle name="標準 4 2 2 3" xfId="178" xr:uid="{45BF5920-F05F-4CE4-922F-D25A47CF5DB3}"/>
    <cellStyle name="標準 4 2 3" xfId="109" xr:uid="{AFEF0FB2-76AD-4D2A-8B94-1BD9145D3E96}"/>
    <cellStyle name="標準 4 2 3 2" xfId="153" xr:uid="{89FF204C-6485-4153-BF91-EAA64223AF40}"/>
    <cellStyle name="標準 4 2 4" xfId="121" xr:uid="{EC924549-88B2-4D86-94A5-8C402890B37D}"/>
    <cellStyle name="標準 4 2 5" xfId="167" xr:uid="{58FCE2F9-6896-4FA6-A305-E57C87EAA478}"/>
    <cellStyle name="標準 4 3" xfId="76" xr:uid="{47BE5683-6ADF-465D-9D7B-18749D023508}"/>
    <cellStyle name="標準 4 3 2" xfId="131" xr:uid="{52317EB9-61A0-4531-B607-6AF42132A48C}"/>
    <cellStyle name="標準 4 3 3" xfId="172" xr:uid="{CD33812B-AA54-4C28-9779-EAD8F921B325}"/>
    <cellStyle name="標準 4 4" xfId="98" xr:uid="{B7CFC33D-AC07-48FD-9948-E9A74543CCEE}"/>
    <cellStyle name="標準 4 4 2" xfId="147" xr:uid="{B48773E0-A448-441B-B5B1-9B627660739D}"/>
    <cellStyle name="標準 4 5" xfId="115" xr:uid="{117BB177-BFE9-40E7-BEAD-047C223535E1}"/>
    <cellStyle name="標準 4 6" xfId="161" xr:uid="{04A88D53-4102-48E9-8790-FA8BD2B24507}"/>
    <cellStyle name="標準 5" xfId="52" xr:uid="{20188AE4-CD35-48C7-8BC2-61334AC5A580}"/>
    <cellStyle name="標準 6" xfId="57" xr:uid="{3E21409A-41EE-4816-95BE-9E156EAC1571}"/>
    <cellStyle name="標準 6 2" xfId="78" xr:uid="{D328E557-5BF1-486E-98B6-691266785AD7}"/>
    <cellStyle name="標準 6 2 2" xfId="133" xr:uid="{689A140B-DFF2-4C2A-A395-44590EF0F5E6}"/>
    <cellStyle name="標準 6 2 3" xfId="174" xr:uid="{6F72DC9B-84F7-4491-904C-DA2D02057AAA}"/>
    <cellStyle name="標準 6 3" xfId="100" xr:uid="{23E7C882-5BFA-4907-831D-10A236135B1D}"/>
    <cellStyle name="標準 6 3 2" xfId="149" xr:uid="{0BEDC022-9EB7-4552-B449-91DE862280E7}"/>
    <cellStyle name="標準 6 4" xfId="117" xr:uid="{B87569C6-ADAC-43A8-8BE6-79942C84E511}"/>
    <cellStyle name="標準 6 5" xfId="163" xr:uid="{024E9BA8-ADE0-417D-B6EE-BCFEAC6F7B73}"/>
    <cellStyle name="標準 7" xfId="111" xr:uid="{EDEAB302-7B16-421F-908F-065B943165FD}"/>
    <cellStyle name="標準_Sheet1" xfId="3" xr:uid="{0737118A-3FBE-487C-9553-A67D3FD7C493}"/>
    <cellStyle name="標準_コピー ～ コピー ～ 結合テスト用_帳票出力" xfId="51" xr:uid="{D52BF624-40AC-4F24-873E-1C82AD1E19E8}"/>
    <cellStyle name="良い 2" xfId="45" xr:uid="{1411C0B2-F357-41EE-8291-8F280B0DC7E4}"/>
  </cellStyles>
  <dxfs count="1">
    <dxf>
      <font>
        <color rgb="FF9C5700"/>
      </font>
      <fill>
        <patternFill>
          <bgColor rgb="FFFFEB9C"/>
        </patternFill>
      </fill>
    </dxf>
  </dxfs>
  <tableStyles count="0" defaultTableStyle="TableStyleMedium2" defaultPivotStyle="PivotStyleLight16"/>
  <colors>
    <mruColors>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160020</xdr:colOff>
      <xdr:row>46</xdr:row>
      <xdr:rowOff>15239</xdr:rowOff>
    </xdr:from>
    <xdr:to>
      <xdr:col>18</xdr:col>
      <xdr:colOff>685800</xdr:colOff>
      <xdr:row>47</xdr:row>
      <xdr:rowOff>251460</xdr:rowOff>
    </xdr:to>
    <xdr:sp macro="" textlink="">
      <xdr:nvSpPr>
        <xdr:cNvPr id="2" name="吹き出し: 上矢印 1">
          <a:extLst>
            <a:ext uri="{FF2B5EF4-FFF2-40B4-BE49-F238E27FC236}">
              <a16:creationId xmlns:a16="http://schemas.microsoft.com/office/drawing/2014/main" id="{A06A0062-A49D-4E2E-82A5-C465E3811E42}"/>
            </a:ext>
          </a:extLst>
        </xdr:cNvPr>
        <xdr:cNvSpPr/>
      </xdr:nvSpPr>
      <xdr:spPr>
        <a:xfrm>
          <a:off x="10347960" y="10477499"/>
          <a:ext cx="2743200" cy="502921"/>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書籍の厚さ＆重さで送料を計算！</a:t>
          </a:r>
        </a:p>
      </xdr:txBody>
    </xdr:sp>
    <xdr:clientData/>
  </xdr:twoCellAnchor>
  <xdr:twoCellAnchor>
    <xdr:from>
      <xdr:col>3</xdr:col>
      <xdr:colOff>36830</xdr:colOff>
      <xdr:row>46</xdr:row>
      <xdr:rowOff>15239</xdr:rowOff>
    </xdr:from>
    <xdr:to>
      <xdr:col>10</xdr:col>
      <xdr:colOff>812800</xdr:colOff>
      <xdr:row>47</xdr:row>
      <xdr:rowOff>259297</xdr:rowOff>
    </xdr:to>
    <xdr:sp macro="" textlink="">
      <xdr:nvSpPr>
        <xdr:cNvPr id="3" name="吹き出し: 上矢印 2">
          <a:extLst>
            <a:ext uri="{FF2B5EF4-FFF2-40B4-BE49-F238E27FC236}">
              <a16:creationId xmlns:a16="http://schemas.microsoft.com/office/drawing/2014/main" id="{B1982FAC-82B1-43BD-A0B5-C03167A21DD9}"/>
            </a:ext>
          </a:extLst>
        </xdr:cNvPr>
        <xdr:cNvSpPr/>
      </xdr:nvSpPr>
      <xdr:spPr>
        <a:xfrm>
          <a:off x="2418080" y="10454639"/>
          <a:ext cx="5176520" cy="510758"/>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t>レターパック送料を入力！ 加除出版と宅急便 元払いは空白！</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50799</xdr:colOff>
      <xdr:row>13</xdr:row>
      <xdr:rowOff>98400</xdr:rowOff>
    </xdr:to>
    <xdr:sp macro="" textlink="">
      <xdr:nvSpPr>
        <xdr:cNvPr id="3" name="テキスト ボックス 2">
          <a:extLst>
            <a:ext uri="{FF2B5EF4-FFF2-40B4-BE49-F238E27FC236}">
              <a16:creationId xmlns:a16="http://schemas.microsoft.com/office/drawing/2014/main" id="{3F1D7107-CF9D-49C9-8542-F3754CDB16DE}"/>
            </a:ext>
          </a:extLst>
        </xdr:cNvPr>
        <xdr:cNvSpPr txBox="1"/>
      </xdr:nvSpPr>
      <xdr:spPr>
        <a:xfrm>
          <a:off x="3539343" y="2360459"/>
          <a:ext cx="32085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237E3F05-AB33-4F11-BC21-9D97D7FD09DF}"/>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93135</xdr:colOff>
      <xdr:row>12</xdr:row>
      <xdr:rowOff>101598</xdr:rowOff>
    </xdr:from>
    <xdr:to>
      <xdr:col>48</xdr:col>
      <xdr:colOff>11855</xdr:colOff>
      <xdr:row>16</xdr:row>
      <xdr:rowOff>86358</xdr:rowOff>
    </xdr:to>
    <xdr:pic>
      <xdr:nvPicPr>
        <xdr:cNvPr id="7" name="図 2">
          <a:extLst>
            <a:ext uri="{FF2B5EF4-FFF2-40B4-BE49-F238E27FC236}">
              <a16:creationId xmlns:a16="http://schemas.microsoft.com/office/drawing/2014/main" id="{EE3644F7-7936-4310-A91C-0D42CE4938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4268" y="2692398"/>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42330</xdr:colOff>
      <xdr:row>13</xdr:row>
      <xdr:rowOff>16934</xdr:rowOff>
    </xdr:from>
    <xdr:to>
      <xdr:col>49</xdr:col>
      <xdr:colOff>87067</xdr:colOff>
      <xdr:row>15</xdr:row>
      <xdr:rowOff>96735</xdr:rowOff>
    </xdr:to>
    <xdr:sp macro="" textlink="">
      <xdr:nvSpPr>
        <xdr:cNvPr id="9" name="テキスト ボックス 8">
          <a:extLst>
            <a:ext uri="{FF2B5EF4-FFF2-40B4-BE49-F238E27FC236}">
              <a16:creationId xmlns:a16="http://schemas.microsoft.com/office/drawing/2014/main" id="{D478143B-9293-4967-AB63-6C1F2837E85C}"/>
            </a:ext>
          </a:extLst>
        </xdr:cNvPr>
        <xdr:cNvSpPr txBox="1"/>
      </xdr:nvSpPr>
      <xdr:spPr>
        <a:xfrm>
          <a:off x="3572930" y="2836334"/>
          <a:ext cx="3084270" cy="53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59264</xdr:colOff>
      <xdr:row>6</xdr:row>
      <xdr:rowOff>110066</xdr:rowOff>
    </xdr:from>
    <xdr:to>
      <xdr:col>54</xdr:col>
      <xdr:colOff>50795</xdr:colOff>
      <xdr:row>10</xdr:row>
      <xdr:rowOff>101600</xdr:rowOff>
    </xdr:to>
    <xdr:sp macro="" textlink="">
      <xdr:nvSpPr>
        <xdr:cNvPr id="2" name="吹き出し: 左矢印 1">
          <a:extLst>
            <a:ext uri="{FF2B5EF4-FFF2-40B4-BE49-F238E27FC236}">
              <a16:creationId xmlns:a16="http://schemas.microsoft.com/office/drawing/2014/main" id="{661B8C7A-37F5-4F22-A690-B0641E50D1B0}"/>
            </a:ext>
          </a:extLst>
        </xdr:cNvPr>
        <xdr:cNvSpPr/>
      </xdr:nvSpPr>
      <xdr:spPr>
        <a:xfrm>
          <a:off x="6857997" y="1354666"/>
          <a:ext cx="3285065" cy="905934"/>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 「〇〇長 様」 </a:t>
          </a:r>
          <a:endParaRPr kumimoji="1" lang="en-US" altLang="ja-JP" sz="1400" b="1"/>
        </a:p>
        <a:p>
          <a:pPr algn="l"/>
          <a:r>
            <a:rPr kumimoji="1" lang="ja-JP" altLang="en-US" sz="1400" b="1"/>
            <a:t>例）村＝村長、町＝町長，市＝市長 </a:t>
          </a:r>
          <a:endParaRPr kumimoji="1" lang="en-US" altLang="ja-JP" sz="1400" b="1"/>
        </a:p>
        <a:p>
          <a:pPr algn="l"/>
          <a:r>
            <a:rPr kumimoji="1" lang="ja-JP" altLang="en-US" sz="1400" b="1"/>
            <a:t>区＝区長、 県＝県知事 （</a:t>
          </a:r>
          <a:r>
            <a:rPr kumimoji="1" lang="en-US" altLang="ja-JP" sz="1400" b="1"/>
            <a:t>+</a:t>
          </a:r>
          <a:r>
            <a:rPr kumimoji="1" lang="ja-JP" altLang="en-US" sz="1400" b="1"/>
            <a:t> 知事名</a:t>
          </a:r>
          <a:r>
            <a:rPr kumimoji="1" lang="en-US" altLang="ja-JP" sz="1400" b="1"/>
            <a:t>)</a:t>
          </a:r>
        </a:p>
      </xdr:txBody>
    </xdr:sp>
    <xdr:clientData/>
  </xdr:twoCellAnchor>
  <xdr:twoCellAnchor>
    <xdr:from>
      <xdr:col>50</xdr:col>
      <xdr:colOff>59264</xdr:colOff>
      <xdr:row>0</xdr:row>
      <xdr:rowOff>169331</xdr:rowOff>
    </xdr:from>
    <xdr:to>
      <xdr:col>51</xdr:col>
      <xdr:colOff>2421466</xdr:colOff>
      <xdr:row>2</xdr:row>
      <xdr:rowOff>143932</xdr:rowOff>
    </xdr:to>
    <xdr:sp macro="" textlink="">
      <xdr:nvSpPr>
        <xdr:cNvPr id="8" name="吹き出し: 左矢印 7">
          <a:extLst>
            <a:ext uri="{FF2B5EF4-FFF2-40B4-BE49-F238E27FC236}">
              <a16:creationId xmlns:a16="http://schemas.microsoft.com/office/drawing/2014/main" id="{C3F0853F-365C-4AFD-B94E-8DE851C6791E}"/>
            </a:ext>
          </a:extLst>
        </xdr:cNvPr>
        <xdr:cNvSpPr/>
      </xdr:nvSpPr>
      <xdr:spPr>
        <a:xfrm>
          <a:off x="6857997" y="169331"/>
          <a:ext cx="2489202" cy="457201"/>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役所の場合は日付抜き！</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17928</xdr:colOff>
      <xdr:row>11</xdr:row>
      <xdr:rowOff>2741</xdr:rowOff>
    </xdr:from>
    <xdr:to>
      <xdr:col>51</xdr:col>
      <xdr:colOff>26892</xdr:colOff>
      <xdr:row>13</xdr:row>
      <xdr:rowOff>97844</xdr:rowOff>
    </xdr:to>
    <xdr:sp macro="" textlink="">
      <xdr:nvSpPr>
        <xdr:cNvPr id="3" name="テキスト ボックス 2">
          <a:extLst>
            <a:ext uri="{FF2B5EF4-FFF2-40B4-BE49-F238E27FC236}">
              <a16:creationId xmlns:a16="http://schemas.microsoft.com/office/drawing/2014/main" id="{7E14F134-61B2-4B3C-A895-7B1A8DA9F6D4}"/>
            </a:ext>
          </a:extLst>
        </xdr:cNvPr>
        <xdr:cNvSpPr txBox="1"/>
      </xdr:nvSpPr>
      <xdr:spPr>
        <a:xfrm>
          <a:off x="3523128" y="2414247"/>
          <a:ext cx="3272117" cy="561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19670</xdr:colOff>
      <xdr:row>9</xdr:row>
      <xdr:rowOff>214370</xdr:rowOff>
    </xdr:from>
    <xdr:to>
      <xdr:col>49</xdr:col>
      <xdr:colOff>41555</xdr:colOff>
      <xdr:row>11</xdr:row>
      <xdr:rowOff>83889</xdr:rowOff>
    </xdr:to>
    <xdr:sp macro="" textlink="">
      <xdr:nvSpPr>
        <xdr:cNvPr id="5" name="テキスト ボックス 4">
          <a:extLst>
            <a:ext uri="{FF2B5EF4-FFF2-40B4-BE49-F238E27FC236}">
              <a16:creationId xmlns:a16="http://schemas.microsoft.com/office/drawing/2014/main" id="{0D95898F-68EC-4BCD-92A1-13F7DBB8634E}"/>
            </a:ext>
          </a:extLst>
        </xdr:cNvPr>
        <xdr:cNvSpPr txBox="1"/>
      </xdr:nvSpPr>
      <xdr:spPr>
        <a:xfrm>
          <a:off x="3593450" y="2500370"/>
          <a:ext cx="3107985" cy="32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101601</xdr:rowOff>
    </xdr:from>
    <xdr:to>
      <xdr:col>48</xdr:col>
      <xdr:colOff>20319</xdr:colOff>
      <xdr:row>16</xdr:row>
      <xdr:rowOff>86361</xdr:rowOff>
    </xdr:to>
    <xdr:pic>
      <xdr:nvPicPr>
        <xdr:cNvPr id="2" name="図 2">
          <a:extLst>
            <a:ext uri="{FF2B5EF4-FFF2-40B4-BE49-F238E27FC236}">
              <a16:creationId xmlns:a16="http://schemas.microsoft.com/office/drawing/2014/main" id="{A147FBFA-4693-4526-8AAE-2FE51BD7CA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692401"/>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16932</xdr:colOff>
      <xdr:row>13</xdr:row>
      <xdr:rowOff>16934</xdr:rowOff>
    </xdr:from>
    <xdr:to>
      <xdr:col>49</xdr:col>
      <xdr:colOff>56558</xdr:colOff>
      <xdr:row>15</xdr:row>
      <xdr:rowOff>86348</xdr:rowOff>
    </xdr:to>
    <xdr:sp macro="" textlink="">
      <xdr:nvSpPr>
        <xdr:cNvPr id="4" name="テキスト ボックス 3">
          <a:extLst>
            <a:ext uri="{FF2B5EF4-FFF2-40B4-BE49-F238E27FC236}">
              <a16:creationId xmlns:a16="http://schemas.microsoft.com/office/drawing/2014/main" id="{74FAB4CD-3A44-4731-AB5A-45FF84B5BE75}"/>
            </a:ext>
          </a:extLst>
        </xdr:cNvPr>
        <xdr:cNvSpPr txBox="1"/>
      </xdr:nvSpPr>
      <xdr:spPr>
        <a:xfrm>
          <a:off x="3547532" y="2836334"/>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49</xdr:col>
      <xdr:colOff>126999</xdr:colOff>
      <xdr:row>13</xdr:row>
      <xdr:rowOff>98400</xdr:rowOff>
    </xdr:to>
    <xdr:sp macro="" textlink="">
      <xdr:nvSpPr>
        <xdr:cNvPr id="3" name="テキスト ボックス 2">
          <a:extLst>
            <a:ext uri="{FF2B5EF4-FFF2-40B4-BE49-F238E27FC236}">
              <a16:creationId xmlns:a16="http://schemas.microsoft.com/office/drawing/2014/main" id="{9AFB3BBD-BCDF-4299-8BF7-BD47891CC552}"/>
            </a:ext>
          </a:extLst>
        </xdr:cNvPr>
        <xdr:cNvSpPr txBox="1"/>
      </xdr:nvSpPr>
      <xdr:spPr>
        <a:xfrm>
          <a:off x="3539343" y="2360459"/>
          <a:ext cx="31577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F84756EE-78C9-4723-A252-5FCAEC1DECE8}"/>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118527</xdr:rowOff>
    </xdr:from>
    <xdr:to>
      <xdr:col>48</xdr:col>
      <xdr:colOff>20319</xdr:colOff>
      <xdr:row>16</xdr:row>
      <xdr:rowOff>103287</xdr:rowOff>
    </xdr:to>
    <xdr:pic>
      <xdr:nvPicPr>
        <xdr:cNvPr id="2" name="図 2">
          <a:extLst>
            <a:ext uri="{FF2B5EF4-FFF2-40B4-BE49-F238E27FC236}">
              <a16:creationId xmlns:a16="http://schemas.microsoft.com/office/drawing/2014/main" id="{8BB6557C-4739-4B73-BB6E-49973F4C5B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709327"/>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25399</xdr:colOff>
      <xdr:row>13</xdr:row>
      <xdr:rowOff>33868</xdr:rowOff>
    </xdr:from>
    <xdr:to>
      <xdr:col>49</xdr:col>
      <xdr:colOff>65025</xdr:colOff>
      <xdr:row>15</xdr:row>
      <xdr:rowOff>103282</xdr:rowOff>
    </xdr:to>
    <xdr:sp macro="" textlink="">
      <xdr:nvSpPr>
        <xdr:cNvPr id="4" name="テキスト ボックス 3">
          <a:extLst>
            <a:ext uri="{FF2B5EF4-FFF2-40B4-BE49-F238E27FC236}">
              <a16:creationId xmlns:a16="http://schemas.microsoft.com/office/drawing/2014/main" id="{D1ABFE46-00D5-482B-8694-EC8D89B00167}"/>
            </a:ext>
          </a:extLst>
        </xdr:cNvPr>
        <xdr:cNvSpPr txBox="1"/>
      </xdr:nvSpPr>
      <xdr:spPr>
        <a:xfrm>
          <a:off x="3555999"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42333</xdr:colOff>
      <xdr:row>13</xdr:row>
      <xdr:rowOff>98400</xdr:rowOff>
    </xdr:to>
    <xdr:sp macro="" textlink="">
      <xdr:nvSpPr>
        <xdr:cNvPr id="3" name="テキスト ボックス 2">
          <a:extLst>
            <a:ext uri="{FF2B5EF4-FFF2-40B4-BE49-F238E27FC236}">
              <a16:creationId xmlns:a16="http://schemas.microsoft.com/office/drawing/2014/main" id="{C4140815-70AC-4F1B-AAA9-DA9B4C3D6A3B}"/>
            </a:ext>
          </a:extLst>
        </xdr:cNvPr>
        <xdr:cNvSpPr txBox="1"/>
      </xdr:nvSpPr>
      <xdr:spPr>
        <a:xfrm>
          <a:off x="3539343" y="2360459"/>
          <a:ext cx="3200123"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3C673F5-E394-41C4-AFD9-B7748030F995}"/>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110071</xdr:colOff>
      <xdr:row>12</xdr:row>
      <xdr:rowOff>118539</xdr:rowOff>
    </xdr:from>
    <xdr:to>
      <xdr:col>48</xdr:col>
      <xdr:colOff>28791</xdr:colOff>
      <xdr:row>16</xdr:row>
      <xdr:rowOff>103299</xdr:rowOff>
    </xdr:to>
    <xdr:pic>
      <xdr:nvPicPr>
        <xdr:cNvPr id="2" name="図 2">
          <a:extLst>
            <a:ext uri="{FF2B5EF4-FFF2-40B4-BE49-F238E27FC236}">
              <a16:creationId xmlns:a16="http://schemas.microsoft.com/office/drawing/2014/main" id="{A025ACCF-BD58-441B-A8F0-7E382B1B1B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4" y="2709339"/>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50797</xdr:colOff>
      <xdr:row>13</xdr:row>
      <xdr:rowOff>33868</xdr:rowOff>
    </xdr:from>
    <xdr:to>
      <xdr:col>49</xdr:col>
      <xdr:colOff>90423</xdr:colOff>
      <xdr:row>15</xdr:row>
      <xdr:rowOff>103282</xdr:rowOff>
    </xdr:to>
    <xdr:sp macro="" textlink="">
      <xdr:nvSpPr>
        <xdr:cNvPr id="4" name="テキスト ボックス 3">
          <a:extLst>
            <a:ext uri="{FF2B5EF4-FFF2-40B4-BE49-F238E27FC236}">
              <a16:creationId xmlns:a16="http://schemas.microsoft.com/office/drawing/2014/main" id="{43D62130-C9C3-4C62-B3F2-F5C40A7D0164}"/>
            </a:ext>
          </a:extLst>
        </xdr:cNvPr>
        <xdr:cNvSpPr txBox="1"/>
      </xdr:nvSpPr>
      <xdr:spPr>
        <a:xfrm>
          <a:off x="3581397"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22860</xdr:colOff>
      <xdr:row>10</xdr:row>
      <xdr:rowOff>93138</xdr:rowOff>
    </xdr:from>
    <xdr:to>
      <xdr:col>49</xdr:col>
      <xdr:colOff>101600</xdr:colOff>
      <xdr:row>16</xdr:row>
      <xdr:rowOff>127000</xdr:rowOff>
    </xdr:to>
    <xdr:sp macro="" textlink="">
      <xdr:nvSpPr>
        <xdr:cNvPr id="5" name="テキスト ボックス 4">
          <a:extLst>
            <a:ext uri="{FF2B5EF4-FFF2-40B4-BE49-F238E27FC236}">
              <a16:creationId xmlns:a16="http://schemas.microsoft.com/office/drawing/2014/main" id="{FC3AD176-14FE-42A2-B7A0-93835927A276}"/>
            </a:ext>
          </a:extLst>
        </xdr:cNvPr>
        <xdr:cNvSpPr txBox="1"/>
      </xdr:nvSpPr>
      <xdr:spPr>
        <a:xfrm>
          <a:off x="3870960" y="2226738"/>
          <a:ext cx="2890520" cy="1405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2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45720</xdr:colOff>
      <xdr:row>7</xdr:row>
      <xdr:rowOff>190500</xdr:rowOff>
    </xdr:from>
    <xdr:to>
      <xdr:col>68</xdr:col>
      <xdr:colOff>33867</xdr:colOff>
      <xdr:row>10</xdr:row>
      <xdr:rowOff>71966</xdr:rowOff>
    </xdr:to>
    <xdr:sp macro="" textlink="">
      <xdr:nvSpPr>
        <xdr:cNvPr id="2" name="吹き出し: 左矢印 1">
          <a:extLst>
            <a:ext uri="{FF2B5EF4-FFF2-40B4-BE49-F238E27FC236}">
              <a16:creationId xmlns:a16="http://schemas.microsoft.com/office/drawing/2014/main" id="{4FE1DBDD-4A7E-4BAA-AFD5-366129DBC137}"/>
            </a:ext>
          </a:extLst>
        </xdr:cNvPr>
        <xdr:cNvSpPr/>
      </xdr:nvSpPr>
      <xdr:spPr>
        <a:xfrm>
          <a:off x="6835140" y="16383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242049</xdr:colOff>
      <xdr:row>6</xdr:row>
      <xdr:rowOff>385481</xdr:rowOff>
    </xdr:from>
    <xdr:to>
      <xdr:col>10</xdr:col>
      <xdr:colOff>717178</xdr:colOff>
      <xdr:row>13</xdr:row>
      <xdr:rowOff>484093</xdr:rowOff>
    </xdr:to>
    <xdr:sp macro="" textlink="">
      <xdr:nvSpPr>
        <xdr:cNvPr id="2" name="テキスト ボックス 1">
          <a:extLst>
            <a:ext uri="{FF2B5EF4-FFF2-40B4-BE49-F238E27FC236}">
              <a16:creationId xmlns:a16="http://schemas.microsoft.com/office/drawing/2014/main" id="{1849BCE7-DD13-467B-AF01-029F305CF2E7}"/>
            </a:ext>
          </a:extLst>
        </xdr:cNvPr>
        <xdr:cNvSpPr txBox="1"/>
      </xdr:nvSpPr>
      <xdr:spPr>
        <a:xfrm>
          <a:off x="4029189" y="3319181"/>
          <a:ext cx="3431689" cy="1820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300">
              <a:latin typeface="ＭＳ 明朝" panose="02020609040205080304" pitchFamily="17" charset="-128"/>
              <a:ea typeface="ＭＳ 明朝" panose="02020609040205080304" pitchFamily="17" charset="-128"/>
            </a:rPr>
            <a:t>公益社団法人 全国国土調査協会</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広報・研修部　　担当：●●</a:t>
          </a:r>
          <a:endParaRPr kumimoji="1" lang="en-US" altLang="ja-JP" sz="1300">
            <a:latin typeface="ＭＳ 明朝" panose="02020609040205080304" pitchFamily="17" charset="-128"/>
            <a:ea typeface="ＭＳ 明朝" panose="02020609040205080304" pitchFamily="17" charset="-128"/>
          </a:endParaRPr>
        </a:p>
        <a:p>
          <a:pPr>
            <a:lnSpc>
              <a:spcPts val="1400"/>
            </a:lnSpc>
          </a:pPr>
          <a:endParaRPr kumimoji="1" lang="en-US" altLang="ja-JP" sz="1300">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300">
              <a:latin typeface="ＭＳ 明朝" panose="02020609040205080304" pitchFamily="17" charset="-128"/>
              <a:ea typeface="ＭＳ 明朝" panose="02020609040205080304" pitchFamily="17" charset="-128"/>
            </a:rPr>
            <a:t>　</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Tel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03-6206-1307</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Fax</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03-3519-2429</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Mail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tosho@zen-kyo.or.jp</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11</xdr:col>
      <xdr:colOff>53789</xdr:colOff>
      <xdr:row>4</xdr:row>
      <xdr:rowOff>340658</xdr:rowOff>
    </xdr:from>
    <xdr:to>
      <xdr:col>15</xdr:col>
      <xdr:colOff>105585</xdr:colOff>
      <xdr:row>5</xdr:row>
      <xdr:rowOff>549336</xdr:rowOff>
    </xdr:to>
    <xdr:sp macro="" textlink="">
      <xdr:nvSpPr>
        <xdr:cNvPr id="3" name="吹き出し: 左矢印 2">
          <a:extLst>
            <a:ext uri="{FF2B5EF4-FFF2-40B4-BE49-F238E27FC236}">
              <a16:creationId xmlns:a16="http://schemas.microsoft.com/office/drawing/2014/main" id="{60546336-EF41-4B50-A62C-DE92AD380BD4}"/>
            </a:ext>
          </a:extLst>
        </xdr:cNvPr>
        <xdr:cNvSpPr/>
      </xdr:nvSpPr>
      <xdr:spPr>
        <a:xfrm>
          <a:off x="7544249" y="2306618"/>
          <a:ext cx="2314936" cy="566818"/>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sho@zen-kyo.or.jp&#1228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mypage.kuronekoyamato.co.jp/bmypage/servlet/jp.co.kuronekoyamato.wur.hmp.servlet.user.HMPLGI0010JspServle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707E7-16C3-4C16-B4C5-603D598094AC}">
  <sheetPr codeName="Sheet2">
    <pageSetUpPr fitToPage="1"/>
  </sheetPr>
  <dimension ref="A1:AV60"/>
  <sheetViews>
    <sheetView showGridLines="0" tabSelected="1" zoomScaleNormal="100" zoomScaleSheetLayoutView="100" workbookViewId="0">
      <selection sqref="A1:K2"/>
    </sheetView>
  </sheetViews>
  <sheetFormatPr defaultColWidth="8.88671875" defaultRowHeight="13.2"/>
  <cols>
    <col min="1" max="5" width="11.6640625" style="47" customWidth="1"/>
    <col min="6" max="6" width="11.88671875" style="47" customWidth="1"/>
    <col min="7" max="7" width="12.6640625" style="47" bestFit="1" customWidth="1"/>
    <col min="8" max="10" width="8.88671875" style="47"/>
    <col min="11" max="11" width="11" style="47" customWidth="1"/>
    <col min="12" max="16384" width="8.88671875" style="47"/>
  </cols>
  <sheetData>
    <row r="1" spans="1:11">
      <c r="A1" s="369" t="s">
        <v>300</v>
      </c>
      <c r="B1" s="369"/>
      <c r="C1" s="369"/>
      <c r="D1" s="369"/>
      <c r="E1" s="369"/>
      <c r="F1" s="369"/>
      <c r="G1" s="369"/>
      <c r="H1" s="369"/>
      <c r="I1" s="369"/>
      <c r="J1" s="369"/>
      <c r="K1" s="369"/>
    </row>
    <row r="2" spans="1:11">
      <c r="A2" s="369"/>
      <c r="B2" s="369"/>
      <c r="C2" s="369"/>
      <c r="D2" s="369"/>
      <c r="E2" s="369"/>
      <c r="F2" s="369"/>
      <c r="G2" s="369"/>
      <c r="H2" s="369"/>
      <c r="I2" s="369"/>
      <c r="J2" s="369"/>
      <c r="K2" s="369"/>
    </row>
    <row r="3" spans="1:11" ht="16.2" customHeight="1" thickBot="1">
      <c r="G3" s="55" t="s">
        <v>255</v>
      </c>
      <c r="H3" s="374" t="s">
        <v>254</v>
      </c>
      <c r="I3" s="374"/>
      <c r="J3" s="374"/>
      <c r="K3" s="374"/>
    </row>
    <row r="4" spans="1:11" ht="22.2" customHeight="1">
      <c r="A4" s="370" t="s">
        <v>302</v>
      </c>
      <c r="B4" s="371"/>
      <c r="C4" s="371"/>
      <c r="D4" s="371"/>
      <c r="E4" s="371"/>
      <c r="F4" s="371"/>
      <c r="G4" s="48" t="s">
        <v>5</v>
      </c>
      <c r="H4" s="49" t="s">
        <v>6</v>
      </c>
      <c r="I4" s="372" t="s">
        <v>7</v>
      </c>
      <c r="J4" s="372"/>
      <c r="K4" s="373"/>
    </row>
    <row r="5" spans="1:11" ht="18.45" customHeight="1">
      <c r="A5" s="344" t="s">
        <v>8</v>
      </c>
      <c r="B5" s="345"/>
      <c r="C5" s="345"/>
      <c r="D5" s="345"/>
      <c r="E5" s="345"/>
      <c r="F5" s="345"/>
      <c r="G5" s="43">
        <v>5000</v>
      </c>
      <c r="H5" s="57"/>
      <c r="I5" s="356"/>
      <c r="J5" s="356"/>
      <c r="K5" s="357"/>
    </row>
    <row r="6" spans="1:11" ht="18.45" customHeight="1">
      <c r="A6" s="344" t="s">
        <v>28</v>
      </c>
      <c r="B6" s="375"/>
      <c r="C6" s="375"/>
      <c r="D6" s="375"/>
      <c r="E6" s="375"/>
      <c r="F6" s="375"/>
      <c r="G6" s="43">
        <v>3300</v>
      </c>
      <c r="H6" s="57"/>
      <c r="I6" s="356"/>
      <c r="J6" s="356"/>
      <c r="K6" s="357"/>
    </row>
    <row r="7" spans="1:11" ht="18.45" customHeight="1">
      <c r="A7" s="344" t="s">
        <v>9</v>
      </c>
      <c r="B7" s="345"/>
      <c r="C7" s="345"/>
      <c r="D7" s="345"/>
      <c r="E7" s="345"/>
      <c r="F7" s="345"/>
      <c r="G7" s="43">
        <v>4500</v>
      </c>
      <c r="H7" s="57"/>
      <c r="I7" s="356"/>
      <c r="J7" s="356"/>
      <c r="K7" s="357"/>
    </row>
    <row r="8" spans="1:11" ht="18.45" customHeight="1">
      <c r="A8" s="344" t="s">
        <v>339</v>
      </c>
      <c r="B8" s="345"/>
      <c r="C8" s="345"/>
      <c r="D8" s="345"/>
      <c r="E8" s="345"/>
      <c r="F8" s="345"/>
      <c r="G8" s="43">
        <v>3400</v>
      </c>
      <c r="H8" s="57"/>
      <c r="I8" s="356" t="s">
        <v>164</v>
      </c>
      <c r="J8" s="356"/>
      <c r="K8" s="357"/>
    </row>
    <row r="9" spans="1:11" ht="18.45" customHeight="1">
      <c r="A9" s="344" t="s">
        <v>10</v>
      </c>
      <c r="B9" s="345"/>
      <c r="C9" s="345"/>
      <c r="D9" s="345"/>
      <c r="E9" s="345"/>
      <c r="F9" s="345"/>
      <c r="G9" s="43">
        <v>3200</v>
      </c>
      <c r="H9" s="57"/>
      <c r="I9" s="356"/>
      <c r="J9" s="356"/>
      <c r="K9" s="357"/>
    </row>
    <row r="10" spans="1:11" ht="18.45" customHeight="1">
      <c r="A10" s="344" t="s">
        <v>11</v>
      </c>
      <c r="B10" s="345"/>
      <c r="C10" s="345"/>
      <c r="D10" s="345"/>
      <c r="E10" s="345"/>
      <c r="F10" s="345"/>
      <c r="G10" s="43">
        <v>3500</v>
      </c>
      <c r="H10" s="57"/>
      <c r="I10" s="356"/>
      <c r="J10" s="356"/>
      <c r="K10" s="357"/>
    </row>
    <row r="11" spans="1:11" ht="18.45" customHeight="1">
      <c r="A11" s="344" t="s">
        <v>340</v>
      </c>
      <c r="B11" s="345"/>
      <c r="C11" s="345"/>
      <c r="D11" s="345"/>
      <c r="E11" s="345"/>
      <c r="F11" s="345"/>
      <c r="G11" s="43">
        <v>3600</v>
      </c>
      <c r="H11" s="57"/>
      <c r="I11" s="356"/>
      <c r="J11" s="356"/>
      <c r="K11" s="357"/>
    </row>
    <row r="12" spans="1:11" ht="18.45" customHeight="1">
      <c r="A12" s="344" t="s">
        <v>341</v>
      </c>
      <c r="B12" s="345"/>
      <c r="C12" s="345"/>
      <c r="D12" s="345"/>
      <c r="E12" s="345"/>
      <c r="F12" s="345"/>
      <c r="G12" s="43">
        <v>2300</v>
      </c>
      <c r="H12" s="57"/>
      <c r="I12" s="356"/>
      <c r="J12" s="356"/>
      <c r="K12" s="357"/>
    </row>
    <row r="13" spans="1:11" ht="18.45" customHeight="1">
      <c r="A13" s="344" t="s">
        <v>338</v>
      </c>
      <c r="B13" s="345"/>
      <c r="C13" s="345"/>
      <c r="D13" s="345"/>
      <c r="E13" s="345"/>
      <c r="F13" s="345"/>
      <c r="G13" s="43">
        <v>2000</v>
      </c>
      <c r="H13" s="57"/>
      <c r="I13" s="356"/>
      <c r="J13" s="356"/>
      <c r="K13" s="357"/>
    </row>
    <row r="14" spans="1:11" ht="18.45" customHeight="1">
      <c r="A14" s="344" t="s">
        <v>12</v>
      </c>
      <c r="B14" s="345"/>
      <c r="C14" s="345"/>
      <c r="D14" s="345"/>
      <c r="E14" s="345"/>
      <c r="F14" s="345"/>
      <c r="G14" s="43">
        <v>70</v>
      </c>
      <c r="H14" s="57"/>
      <c r="I14" s="353" t="s">
        <v>165</v>
      </c>
      <c r="J14" s="354"/>
      <c r="K14" s="355"/>
    </row>
    <row r="15" spans="1:11" ht="18.45" customHeight="1">
      <c r="A15" s="344" t="s">
        <v>13</v>
      </c>
      <c r="B15" s="345"/>
      <c r="C15" s="345"/>
      <c r="D15" s="345"/>
      <c r="E15" s="345"/>
      <c r="F15" s="345"/>
      <c r="G15" s="43">
        <v>70</v>
      </c>
      <c r="H15" s="57"/>
      <c r="I15" s="353" t="s">
        <v>165</v>
      </c>
      <c r="J15" s="354"/>
      <c r="K15" s="355"/>
    </row>
    <row r="16" spans="1:11" ht="18.45" customHeight="1">
      <c r="A16" s="344" t="s">
        <v>14</v>
      </c>
      <c r="B16" s="345"/>
      <c r="C16" s="345"/>
      <c r="D16" s="345"/>
      <c r="E16" s="345"/>
      <c r="F16" s="345"/>
      <c r="G16" s="43">
        <v>70</v>
      </c>
      <c r="H16" s="57"/>
      <c r="I16" s="353" t="s">
        <v>165</v>
      </c>
      <c r="J16" s="354"/>
      <c r="K16" s="355"/>
    </row>
    <row r="17" spans="1:11" ht="18.45" customHeight="1">
      <c r="A17" s="344" t="s">
        <v>15</v>
      </c>
      <c r="B17" s="345"/>
      <c r="C17" s="345"/>
      <c r="D17" s="345"/>
      <c r="E17" s="345"/>
      <c r="F17" s="345"/>
      <c r="G17" s="44">
        <v>61</v>
      </c>
      <c r="H17" s="57"/>
      <c r="I17" s="353" t="s">
        <v>165</v>
      </c>
      <c r="J17" s="354"/>
      <c r="K17" s="355"/>
    </row>
    <row r="18" spans="1:11" ht="18.45" customHeight="1">
      <c r="A18" s="344" t="s">
        <v>16</v>
      </c>
      <c r="B18" s="345"/>
      <c r="C18" s="345"/>
      <c r="D18" s="345"/>
      <c r="E18" s="345"/>
      <c r="F18" s="345"/>
      <c r="G18" s="44">
        <v>82</v>
      </c>
      <c r="H18" s="57"/>
      <c r="I18" s="356" t="s">
        <v>165</v>
      </c>
      <c r="J18" s="356"/>
      <c r="K18" s="357"/>
    </row>
    <row r="19" spans="1:11" ht="18.45" customHeight="1">
      <c r="A19" s="344" t="s">
        <v>17</v>
      </c>
      <c r="B19" s="345"/>
      <c r="C19" s="345"/>
      <c r="D19" s="345"/>
      <c r="E19" s="345"/>
      <c r="F19" s="345"/>
      <c r="G19" s="44">
        <v>305</v>
      </c>
      <c r="H19" s="57"/>
      <c r="I19" s="356" t="s">
        <v>166</v>
      </c>
      <c r="J19" s="356"/>
      <c r="K19" s="357"/>
    </row>
    <row r="20" spans="1:11" ht="18.45" customHeight="1" thickBot="1">
      <c r="A20" s="338" t="s">
        <v>18</v>
      </c>
      <c r="B20" s="339"/>
      <c r="C20" s="339"/>
      <c r="D20" s="339"/>
      <c r="E20" s="339"/>
      <c r="F20" s="339"/>
      <c r="G20" s="45">
        <v>305</v>
      </c>
      <c r="H20" s="58"/>
      <c r="I20" s="358" t="s">
        <v>166</v>
      </c>
      <c r="J20" s="358"/>
      <c r="K20" s="359"/>
    </row>
    <row r="21" spans="1:11" ht="18.45" customHeight="1">
      <c r="A21" s="350" t="s">
        <v>244</v>
      </c>
      <c r="B21" s="351"/>
      <c r="C21" s="351"/>
      <c r="D21" s="351"/>
      <c r="E21" s="351"/>
      <c r="F21" s="351"/>
      <c r="G21" s="50"/>
      <c r="H21" s="50"/>
      <c r="I21" s="50"/>
      <c r="J21" s="50"/>
      <c r="K21" s="52"/>
    </row>
    <row r="22" spans="1:11" ht="18.45" customHeight="1">
      <c r="A22" s="344" t="s">
        <v>219</v>
      </c>
      <c r="B22" s="345"/>
      <c r="C22" s="345"/>
      <c r="D22" s="345"/>
      <c r="E22" s="345"/>
      <c r="F22" s="345"/>
      <c r="G22" s="43">
        <v>5000</v>
      </c>
      <c r="H22" s="57"/>
      <c r="I22" s="329" t="s">
        <v>301</v>
      </c>
      <c r="J22" s="360"/>
      <c r="K22" s="361"/>
    </row>
    <row r="23" spans="1:11" ht="27" customHeight="1">
      <c r="A23" s="352" t="s">
        <v>250</v>
      </c>
      <c r="B23" s="345"/>
      <c r="C23" s="345"/>
      <c r="D23" s="345"/>
      <c r="E23" s="345"/>
      <c r="F23" s="345"/>
      <c r="G23" s="43">
        <v>7200</v>
      </c>
      <c r="H23" s="57"/>
      <c r="I23" s="362"/>
      <c r="J23" s="363"/>
      <c r="K23" s="364"/>
    </row>
    <row r="24" spans="1:11" ht="18.45" customHeight="1">
      <c r="A24" s="341" t="s">
        <v>221</v>
      </c>
      <c r="B24" s="342"/>
      <c r="C24" s="342"/>
      <c r="D24" s="342"/>
      <c r="E24" s="342"/>
      <c r="F24" s="343"/>
      <c r="G24" s="43">
        <v>15700</v>
      </c>
      <c r="H24" s="57"/>
      <c r="I24" s="362"/>
      <c r="J24" s="363"/>
      <c r="K24" s="364"/>
    </row>
    <row r="25" spans="1:11" ht="18.45" customHeight="1">
      <c r="A25" s="344" t="s">
        <v>222</v>
      </c>
      <c r="B25" s="345"/>
      <c r="C25" s="345"/>
      <c r="D25" s="345"/>
      <c r="E25" s="345"/>
      <c r="F25" s="345"/>
      <c r="G25" s="43">
        <v>4200</v>
      </c>
      <c r="H25" s="57"/>
      <c r="I25" s="362"/>
      <c r="J25" s="363"/>
      <c r="K25" s="364"/>
    </row>
    <row r="26" spans="1:11" ht="18.45" customHeight="1">
      <c r="A26" s="344" t="s">
        <v>223</v>
      </c>
      <c r="B26" s="345"/>
      <c r="C26" s="345"/>
      <c r="D26" s="345"/>
      <c r="E26" s="345"/>
      <c r="F26" s="345"/>
      <c r="G26" s="43">
        <v>14600</v>
      </c>
      <c r="H26" s="57"/>
      <c r="I26" s="362"/>
      <c r="J26" s="363"/>
      <c r="K26" s="364"/>
    </row>
    <row r="27" spans="1:11" ht="18.45" customHeight="1">
      <c r="A27" s="344" t="s">
        <v>224</v>
      </c>
      <c r="B27" s="345"/>
      <c r="C27" s="345"/>
      <c r="D27" s="345"/>
      <c r="E27" s="345"/>
      <c r="F27" s="345"/>
      <c r="G27" s="43">
        <v>9000</v>
      </c>
      <c r="H27" s="57"/>
      <c r="I27" s="362"/>
      <c r="J27" s="363"/>
      <c r="K27" s="364"/>
    </row>
    <row r="28" spans="1:11" ht="18.45" customHeight="1">
      <c r="A28" s="352" t="s">
        <v>225</v>
      </c>
      <c r="B28" s="345"/>
      <c r="C28" s="345"/>
      <c r="D28" s="345"/>
      <c r="E28" s="345"/>
      <c r="F28" s="345"/>
      <c r="G28" s="43">
        <v>3700</v>
      </c>
      <c r="H28" s="57"/>
      <c r="I28" s="362"/>
      <c r="J28" s="363"/>
      <c r="K28" s="364"/>
    </row>
    <row r="29" spans="1:11" ht="18.45" customHeight="1">
      <c r="A29" s="344" t="s">
        <v>226</v>
      </c>
      <c r="B29" s="345"/>
      <c r="C29" s="345"/>
      <c r="D29" s="345"/>
      <c r="E29" s="345"/>
      <c r="F29" s="345"/>
      <c r="G29" s="43">
        <v>6800</v>
      </c>
      <c r="H29" s="57"/>
      <c r="I29" s="362"/>
      <c r="J29" s="363"/>
      <c r="K29" s="364"/>
    </row>
    <row r="30" spans="1:11" ht="18.45" customHeight="1">
      <c r="A30" s="344" t="s">
        <v>227</v>
      </c>
      <c r="B30" s="345"/>
      <c r="C30" s="345"/>
      <c r="D30" s="345"/>
      <c r="E30" s="345"/>
      <c r="F30" s="345"/>
      <c r="G30" s="43">
        <v>3100</v>
      </c>
      <c r="H30" s="57"/>
      <c r="I30" s="362"/>
      <c r="J30" s="363"/>
      <c r="K30" s="364"/>
    </row>
    <row r="31" spans="1:11" ht="27" customHeight="1">
      <c r="A31" s="341" t="s">
        <v>251</v>
      </c>
      <c r="B31" s="342"/>
      <c r="C31" s="342"/>
      <c r="D31" s="342"/>
      <c r="E31" s="342"/>
      <c r="F31" s="343"/>
      <c r="G31" s="43">
        <v>2400</v>
      </c>
      <c r="H31" s="57"/>
      <c r="I31" s="362"/>
      <c r="J31" s="363"/>
      <c r="K31" s="364"/>
    </row>
    <row r="32" spans="1:11" ht="18.45" customHeight="1">
      <c r="A32" s="341" t="s">
        <v>228</v>
      </c>
      <c r="B32" s="342"/>
      <c r="C32" s="342"/>
      <c r="D32" s="342"/>
      <c r="E32" s="342"/>
      <c r="F32" s="343"/>
      <c r="G32" s="43">
        <v>5000</v>
      </c>
      <c r="H32" s="57"/>
      <c r="I32" s="362"/>
      <c r="J32" s="363"/>
      <c r="K32" s="364"/>
    </row>
    <row r="33" spans="1:11" ht="18.45" customHeight="1">
      <c r="A33" s="344" t="s">
        <v>229</v>
      </c>
      <c r="B33" s="345"/>
      <c r="C33" s="345"/>
      <c r="D33" s="345"/>
      <c r="E33" s="345"/>
      <c r="F33" s="345"/>
      <c r="G33" s="43">
        <v>2500</v>
      </c>
      <c r="H33" s="57"/>
      <c r="I33" s="362"/>
      <c r="J33" s="363"/>
      <c r="K33" s="364"/>
    </row>
    <row r="34" spans="1:11" ht="18.45" customHeight="1" thickBot="1">
      <c r="A34" s="344" t="s">
        <v>230</v>
      </c>
      <c r="B34" s="345"/>
      <c r="C34" s="345"/>
      <c r="D34" s="345"/>
      <c r="E34" s="345"/>
      <c r="F34" s="345"/>
      <c r="G34" s="43">
        <v>6700</v>
      </c>
      <c r="H34" s="57"/>
      <c r="I34" s="365"/>
      <c r="J34" s="366"/>
      <c r="K34" s="367"/>
    </row>
    <row r="35" spans="1:11" ht="18.45" customHeight="1">
      <c r="A35" s="348" t="s">
        <v>245</v>
      </c>
      <c r="B35" s="349"/>
      <c r="C35" s="349"/>
      <c r="D35" s="349"/>
      <c r="E35" s="349"/>
      <c r="F35" s="349"/>
      <c r="G35" s="51"/>
      <c r="H35" s="51"/>
      <c r="I35" s="51"/>
      <c r="J35" s="51"/>
      <c r="K35" s="53"/>
    </row>
    <row r="36" spans="1:11" ht="18.45" customHeight="1">
      <c r="A36" s="344" t="s">
        <v>19</v>
      </c>
      <c r="B36" s="345"/>
      <c r="C36" s="345"/>
      <c r="D36" s="345"/>
      <c r="E36" s="345"/>
      <c r="F36" s="345"/>
      <c r="G36" s="43">
        <v>3143</v>
      </c>
      <c r="H36" s="57"/>
      <c r="I36" s="323" t="s">
        <v>282</v>
      </c>
      <c r="J36" s="324"/>
      <c r="K36" s="325"/>
    </row>
    <row r="37" spans="1:11" ht="18.45" customHeight="1" thickBot="1">
      <c r="A37" s="338" t="s">
        <v>342</v>
      </c>
      <c r="B37" s="339"/>
      <c r="C37" s="339"/>
      <c r="D37" s="339"/>
      <c r="E37" s="339"/>
      <c r="F37" s="339"/>
      <c r="G37" s="46">
        <v>4620</v>
      </c>
      <c r="H37" s="58"/>
      <c r="I37" s="326"/>
      <c r="J37" s="327"/>
      <c r="K37" s="328"/>
    </row>
    <row r="38" spans="1:11" ht="18.45" customHeight="1">
      <c r="A38" s="350" t="s">
        <v>246</v>
      </c>
      <c r="B38" s="351"/>
      <c r="C38" s="351"/>
      <c r="D38" s="351"/>
      <c r="E38" s="351"/>
      <c r="F38" s="351"/>
      <c r="G38" s="50"/>
      <c r="H38" s="50"/>
      <c r="I38" s="50"/>
      <c r="J38" s="50"/>
      <c r="K38" s="52"/>
    </row>
    <row r="39" spans="1:11" ht="18.45" customHeight="1">
      <c r="A39" s="346" t="s">
        <v>231</v>
      </c>
      <c r="B39" s="347"/>
      <c r="C39" s="347"/>
      <c r="D39" s="347"/>
      <c r="E39" s="347"/>
      <c r="F39" s="347"/>
      <c r="G39" s="43">
        <v>5720</v>
      </c>
      <c r="H39" s="57"/>
      <c r="I39" s="329" t="s">
        <v>306</v>
      </c>
      <c r="J39" s="330"/>
      <c r="K39" s="331"/>
    </row>
    <row r="40" spans="1:11" ht="18.45" customHeight="1">
      <c r="A40" s="346" t="s">
        <v>378</v>
      </c>
      <c r="B40" s="347"/>
      <c r="C40" s="347"/>
      <c r="D40" s="347"/>
      <c r="E40" s="347"/>
      <c r="F40" s="347"/>
      <c r="G40" s="43">
        <v>4000</v>
      </c>
      <c r="H40" s="57"/>
      <c r="I40" s="332"/>
      <c r="J40" s="333"/>
      <c r="K40" s="334"/>
    </row>
    <row r="41" spans="1:11" ht="18.45" customHeight="1">
      <c r="A41" s="344" t="s">
        <v>3</v>
      </c>
      <c r="B41" s="345"/>
      <c r="C41" s="345"/>
      <c r="D41" s="345"/>
      <c r="E41" s="345"/>
      <c r="F41" s="345"/>
      <c r="G41" s="43">
        <v>4070</v>
      </c>
      <c r="H41" s="57"/>
      <c r="I41" s="332"/>
      <c r="J41" s="333"/>
      <c r="K41" s="334"/>
    </row>
    <row r="42" spans="1:11" ht="18.45" customHeight="1" thickBot="1">
      <c r="A42" s="338" t="s">
        <v>20</v>
      </c>
      <c r="B42" s="339"/>
      <c r="C42" s="339"/>
      <c r="D42" s="339"/>
      <c r="E42" s="339"/>
      <c r="F42" s="339"/>
      <c r="G42" s="46">
        <v>2550</v>
      </c>
      <c r="H42" s="58"/>
      <c r="I42" s="335"/>
      <c r="J42" s="336"/>
      <c r="K42" s="337"/>
    </row>
    <row r="43" spans="1:11">
      <c r="A43" s="340"/>
      <c r="B43" s="340"/>
      <c r="C43" s="340"/>
      <c r="D43" s="340"/>
      <c r="E43" s="340"/>
      <c r="F43" s="340"/>
    </row>
    <row r="44" spans="1:11" ht="13.8" thickBot="1">
      <c r="A44" s="297" t="s">
        <v>297</v>
      </c>
      <c r="B44" s="297"/>
      <c r="C44" s="297"/>
      <c r="D44" s="297"/>
      <c r="E44" s="297"/>
      <c r="F44" s="297"/>
      <c r="G44" s="297"/>
      <c r="H44" s="297"/>
      <c r="I44" s="297"/>
      <c r="J44" s="297"/>
      <c r="K44" s="297"/>
    </row>
    <row r="45" spans="1:11" ht="19.95" customHeight="1">
      <c r="A45" s="290" t="s">
        <v>22</v>
      </c>
      <c r="B45" s="291"/>
      <c r="C45" s="74" t="s">
        <v>29</v>
      </c>
      <c r="D45" s="298"/>
      <c r="E45" s="299"/>
      <c r="F45" s="59" t="s">
        <v>283</v>
      </c>
      <c r="G45" s="60"/>
      <c r="H45" s="60"/>
      <c r="I45" s="60"/>
      <c r="J45" s="60"/>
      <c r="K45" s="61"/>
    </row>
    <row r="46" spans="1:11" ht="19.95" customHeight="1">
      <c r="A46" s="292"/>
      <c r="B46" s="293"/>
      <c r="C46" s="294"/>
      <c r="D46" s="295"/>
      <c r="E46" s="295"/>
      <c r="F46" s="295"/>
      <c r="G46" s="295"/>
      <c r="H46" s="295"/>
      <c r="I46" s="295"/>
      <c r="J46" s="295"/>
      <c r="K46" s="296"/>
    </row>
    <row r="47" spans="1:11" ht="19.95" customHeight="1">
      <c r="A47" s="292" t="s">
        <v>167</v>
      </c>
      <c r="B47" s="293"/>
      <c r="C47" s="307"/>
      <c r="D47" s="308"/>
      <c r="E47" s="308"/>
      <c r="F47" s="308"/>
      <c r="G47" s="308"/>
      <c r="H47" s="308"/>
      <c r="I47" s="308"/>
      <c r="J47" s="308"/>
      <c r="K47" s="309"/>
    </row>
    <row r="48" spans="1:11" ht="19.95" customHeight="1">
      <c r="A48" s="292"/>
      <c r="B48" s="293"/>
      <c r="C48" s="75" t="s">
        <v>284</v>
      </c>
      <c r="D48" s="300"/>
      <c r="E48" s="301"/>
      <c r="F48" s="301"/>
      <c r="G48" s="302"/>
      <c r="H48" s="75" t="s">
        <v>285</v>
      </c>
      <c r="I48" s="300"/>
      <c r="J48" s="301"/>
      <c r="K48" s="303"/>
    </row>
    <row r="49" spans="1:48" ht="19.95" customHeight="1">
      <c r="A49" s="310" t="s">
        <v>298</v>
      </c>
      <c r="B49" s="311"/>
      <c r="C49" s="312"/>
      <c r="D49" s="301"/>
      <c r="E49" s="301"/>
      <c r="F49" s="301"/>
      <c r="G49" s="301"/>
      <c r="H49" s="301"/>
      <c r="I49" s="301"/>
      <c r="J49" s="301"/>
      <c r="K49" s="303"/>
    </row>
    <row r="50" spans="1:48" ht="19.95" customHeight="1">
      <c r="A50" s="313" t="s">
        <v>299</v>
      </c>
      <c r="B50" s="314"/>
      <c r="C50" s="315"/>
      <c r="D50" s="316"/>
      <c r="E50" s="317"/>
      <c r="F50" s="72" t="s">
        <v>308</v>
      </c>
      <c r="G50" s="73"/>
      <c r="H50" s="76" t="s">
        <v>286</v>
      </c>
      <c r="I50" s="304"/>
      <c r="J50" s="305"/>
      <c r="K50" s="306"/>
    </row>
    <row r="51" spans="1:48" s="85" customFormat="1" ht="33.6" customHeight="1" thickBot="1">
      <c r="A51" s="318" t="s">
        <v>296</v>
      </c>
      <c r="B51" s="319"/>
      <c r="C51" s="320"/>
      <c r="D51" s="321"/>
      <c r="E51" s="321"/>
      <c r="F51" s="321"/>
      <c r="G51" s="321"/>
      <c r="H51" s="321"/>
      <c r="I51" s="321"/>
      <c r="J51" s="321"/>
      <c r="K51" s="322"/>
    </row>
    <row r="52" spans="1:48" ht="8.4" customHeight="1"/>
    <row r="53" spans="1:48" s="62" customFormat="1">
      <c r="A53" s="297" t="s">
        <v>252</v>
      </c>
      <c r="B53" s="297"/>
      <c r="C53" s="297"/>
      <c r="D53" s="297"/>
      <c r="E53" s="297"/>
      <c r="F53" s="297"/>
      <c r="G53" s="297"/>
      <c r="H53" s="297"/>
      <c r="I53" s="297"/>
      <c r="J53" s="297"/>
      <c r="K53" s="297"/>
    </row>
    <row r="54" spans="1:48" s="62" customFormat="1">
      <c r="A54" s="62" t="s">
        <v>253</v>
      </c>
    </row>
    <row r="55" spans="1:48" s="285" customFormat="1" ht="20.399999999999999" customHeight="1">
      <c r="A55" s="283" t="s">
        <v>336</v>
      </c>
      <c r="B55" s="284" t="s">
        <v>361</v>
      </c>
      <c r="C55" s="62"/>
      <c r="E55" s="287" t="s">
        <v>362</v>
      </c>
      <c r="F55" s="286"/>
      <c r="G55" s="286"/>
      <c r="H55" s="286"/>
      <c r="I55" s="286"/>
      <c r="J55" s="286"/>
      <c r="K55" s="286"/>
    </row>
    <row r="56" spans="1:48" s="102" customFormat="1" ht="15" customHeight="1">
      <c r="A56" s="288" t="s">
        <v>335</v>
      </c>
      <c r="B56" s="288"/>
      <c r="C56" s="288"/>
      <c r="D56" s="288"/>
      <c r="E56" s="288"/>
      <c r="F56" s="288"/>
      <c r="G56" s="288"/>
      <c r="H56" s="288"/>
      <c r="I56" s="288"/>
      <c r="J56" s="288"/>
      <c r="K56" s="288"/>
    </row>
    <row r="57" spans="1:48" s="62" customFormat="1">
      <c r="A57" s="62" t="s">
        <v>375</v>
      </c>
    </row>
    <row r="58" spans="1:48" s="62" customFormat="1" ht="8.4" customHeight="1"/>
    <row r="59" spans="1:48" ht="48" customHeight="1">
      <c r="A59" s="289" t="s">
        <v>376</v>
      </c>
      <c r="B59" s="289"/>
      <c r="C59" s="289"/>
      <c r="D59" s="289"/>
      <c r="E59" s="289"/>
      <c r="F59" s="289"/>
      <c r="G59" s="289"/>
      <c r="H59" s="289"/>
      <c r="I59" s="289"/>
      <c r="J59" s="289"/>
      <c r="K59" s="289"/>
    </row>
    <row r="60" spans="1:48" s="88" customFormat="1" ht="60" customHeight="1">
      <c r="A60" s="368" t="s">
        <v>377</v>
      </c>
      <c r="B60" s="368"/>
      <c r="C60" s="368"/>
      <c r="D60" s="368"/>
      <c r="E60" s="368"/>
      <c r="F60" s="368"/>
      <c r="G60" s="368"/>
      <c r="H60" s="368"/>
      <c r="I60" s="368"/>
      <c r="J60" s="368"/>
      <c r="K60" s="368"/>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5"/>
      <c r="AT60" s="85"/>
      <c r="AU60" s="85"/>
      <c r="AV60" s="87"/>
    </row>
  </sheetData>
  <sheetProtection sheet="1" objects="1" scenarios="1"/>
  <mergeCells count="81">
    <mergeCell ref="A60:K60"/>
    <mergeCell ref="A1:K2"/>
    <mergeCell ref="A4:F4"/>
    <mergeCell ref="I4:K4"/>
    <mergeCell ref="A5:F5"/>
    <mergeCell ref="I5:K5"/>
    <mergeCell ref="H3:K3"/>
    <mergeCell ref="A6:F6"/>
    <mergeCell ref="I6:K6"/>
    <mergeCell ref="A7:F7"/>
    <mergeCell ref="I7:K7"/>
    <mergeCell ref="A8:F8"/>
    <mergeCell ref="I8:K8"/>
    <mergeCell ref="A9:F9"/>
    <mergeCell ref="I9:K9"/>
    <mergeCell ref="A10:F10"/>
    <mergeCell ref="I10:K10"/>
    <mergeCell ref="A11:F11"/>
    <mergeCell ref="I11:K11"/>
    <mergeCell ref="A12:F12"/>
    <mergeCell ref="I12:K12"/>
    <mergeCell ref="A13:F13"/>
    <mergeCell ref="I13:K13"/>
    <mergeCell ref="A14:F14"/>
    <mergeCell ref="I14:K14"/>
    <mergeCell ref="A15:F15"/>
    <mergeCell ref="I15:K15"/>
    <mergeCell ref="A16:F16"/>
    <mergeCell ref="I16:K16"/>
    <mergeCell ref="A17:F17"/>
    <mergeCell ref="I17:K17"/>
    <mergeCell ref="A24:F24"/>
    <mergeCell ref="A18:F18"/>
    <mergeCell ref="I18:K18"/>
    <mergeCell ref="A19:F19"/>
    <mergeCell ref="I19:K19"/>
    <mergeCell ref="A20:F20"/>
    <mergeCell ref="I20:K20"/>
    <mergeCell ref="A22:F22"/>
    <mergeCell ref="A23:F23"/>
    <mergeCell ref="A21:F21"/>
    <mergeCell ref="I22:K34"/>
    <mergeCell ref="A25:F25"/>
    <mergeCell ref="A26:F26"/>
    <mergeCell ref="A27:F27"/>
    <mergeCell ref="A28:F28"/>
    <mergeCell ref="A29:F29"/>
    <mergeCell ref="A30:F30"/>
    <mergeCell ref="A31:F31"/>
    <mergeCell ref="A32:F32"/>
    <mergeCell ref="A33:F33"/>
    <mergeCell ref="A41:F41"/>
    <mergeCell ref="A34:F34"/>
    <mergeCell ref="A36:F36"/>
    <mergeCell ref="A37:F37"/>
    <mergeCell ref="A39:F39"/>
    <mergeCell ref="A40:F40"/>
    <mergeCell ref="A35:F35"/>
    <mergeCell ref="A38:F38"/>
    <mergeCell ref="C51:K51"/>
    <mergeCell ref="I36:K37"/>
    <mergeCell ref="I39:K42"/>
    <mergeCell ref="A42:F42"/>
    <mergeCell ref="A43:F43"/>
    <mergeCell ref="A44:K44"/>
    <mergeCell ref="A56:K56"/>
    <mergeCell ref="A59:K59"/>
    <mergeCell ref="A45:B46"/>
    <mergeCell ref="C46:K46"/>
    <mergeCell ref="A53:K53"/>
    <mergeCell ref="D45:E45"/>
    <mergeCell ref="D48:G48"/>
    <mergeCell ref="I48:K48"/>
    <mergeCell ref="I50:K50"/>
    <mergeCell ref="A47:B48"/>
    <mergeCell ref="C47:K47"/>
    <mergeCell ref="A49:B49"/>
    <mergeCell ref="C49:K49"/>
    <mergeCell ref="A50:B50"/>
    <mergeCell ref="C50:E50"/>
    <mergeCell ref="A51:B51"/>
  </mergeCells>
  <phoneticPr fontId="13"/>
  <hyperlinks>
    <hyperlink ref="B55" r:id="rId1" xr:uid="{48A6449D-6266-4FCA-BC53-CD03854AD9E5}"/>
  </hyperlinks>
  <printOptions horizontalCentered="1"/>
  <pageMargins left="0.23622047244094491" right="0.23622047244094491" top="0.51181102362204722" bottom="0.31496062992125984" header="0.31496062992125984" footer="0.31496062992125984"/>
  <pageSetup paperSize="9" scale="72" fitToWidth="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F92D1-8E21-4DB5-9E70-73B9FB5FB01A}">
  <sheetPr codeName="Sheet1">
    <tabColor rgb="FF00B050"/>
    <pageSetUpPr fitToPage="1"/>
  </sheetPr>
  <dimension ref="A1:CQ78"/>
  <sheetViews>
    <sheetView showGridLines="0" zoomScaleNormal="100" zoomScaleSheetLayoutView="100" workbookViewId="0">
      <selection sqref="A1:K3"/>
    </sheetView>
  </sheetViews>
  <sheetFormatPr defaultColWidth="8.88671875" defaultRowHeight="13.2"/>
  <cols>
    <col min="1" max="2" width="11.6640625" style="79" customWidth="1"/>
    <col min="3" max="8" width="10.77734375" style="79" customWidth="1"/>
    <col min="9" max="10" width="4.44140625" style="79" customWidth="1"/>
    <col min="11" max="11" width="11.77734375" style="79" customWidth="1"/>
    <col min="12" max="12" width="3.77734375" style="79" customWidth="1"/>
    <col min="13" max="13" width="7.5546875" style="3" customWidth="1"/>
    <col min="14" max="14" width="14.44140625" style="3" customWidth="1"/>
    <col min="15" max="15" width="14.109375" style="3" bestFit="1" customWidth="1"/>
    <col min="16" max="16" width="10" style="80" customWidth="1"/>
    <col min="17" max="17" width="12.33203125" style="79" customWidth="1"/>
    <col min="18" max="18" width="10" style="79" customWidth="1"/>
    <col min="19" max="19" width="12.33203125" style="79" customWidth="1"/>
    <col min="20" max="20" width="10.77734375" style="79" customWidth="1"/>
    <col min="21" max="21" width="56.21875" style="79" customWidth="1"/>
    <col min="22" max="26" width="3.6640625" style="79" customWidth="1"/>
    <col min="27" max="27" width="8.77734375" style="79" customWidth="1"/>
    <col min="28" max="16384" width="8.88671875" style="79"/>
  </cols>
  <sheetData>
    <row r="1" spans="1:95">
      <c r="A1" s="443" t="s">
        <v>303</v>
      </c>
      <c r="B1" s="443"/>
      <c r="C1" s="443"/>
      <c r="D1" s="443"/>
      <c r="E1" s="443"/>
      <c r="F1" s="443"/>
      <c r="G1" s="443"/>
      <c r="H1" s="443"/>
      <c r="I1" s="443"/>
      <c r="J1" s="443"/>
      <c r="K1" s="443"/>
      <c r="L1" s="119"/>
      <c r="M1" s="106"/>
      <c r="N1" s="106"/>
      <c r="O1" s="106"/>
      <c r="P1" s="115"/>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row>
    <row r="2" spans="1:95">
      <c r="A2" s="443"/>
      <c r="B2" s="443"/>
      <c r="C2" s="443"/>
      <c r="D2" s="443"/>
      <c r="E2" s="443"/>
      <c r="F2" s="443"/>
      <c r="G2" s="443"/>
      <c r="H2" s="443"/>
      <c r="I2" s="443"/>
      <c r="J2" s="443"/>
      <c r="K2" s="443"/>
      <c r="L2" s="119"/>
      <c r="M2" s="106"/>
      <c r="N2" s="106"/>
      <c r="O2" s="106"/>
      <c r="P2" s="115"/>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row>
    <row r="3" spans="1:95" ht="13.8" thickBot="1">
      <c r="A3" s="443"/>
      <c r="B3" s="443"/>
      <c r="C3" s="443"/>
      <c r="D3" s="443"/>
      <c r="E3" s="443"/>
      <c r="F3" s="443"/>
      <c r="G3" s="443"/>
      <c r="H3" s="443"/>
      <c r="I3" s="443"/>
      <c r="J3" s="443"/>
      <c r="K3" s="443"/>
      <c r="L3" s="119"/>
      <c r="M3" s="106"/>
      <c r="N3" s="106"/>
      <c r="O3" s="106"/>
      <c r="P3" s="115"/>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row>
    <row r="4" spans="1:95" ht="24.6" thickTop="1" thickBot="1">
      <c r="C4" s="230"/>
      <c r="D4" s="230"/>
      <c r="E4" s="230"/>
      <c r="F4" s="230"/>
      <c r="G4" s="230"/>
      <c r="H4" s="230"/>
      <c r="I4" s="230"/>
      <c r="J4" s="230"/>
      <c r="K4" s="230"/>
      <c r="L4" s="376" t="s">
        <v>163</v>
      </c>
      <c r="M4" s="377"/>
      <c r="N4" s="231"/>
      <c r="O4" s="106"/>
      <c r="P4" s="115"/>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row>
    <row r="5" spans="1:95" ht="14.4" thickTop="1" thickBot="1">
      <c r="A5" s="119"/>
      <c r="B5" s="119"/>
      <c r="C5" s="119"/>
      <c r="D5" s="119"/>
      <c r="E5" s="119"/>
      <c r="F5" s="119"/>
      <c r="G5" s="232" t="s">
        <v>255</v>
      </c>
      <c r="H5" s="448" t="str">
        <f>会員用申込書!$H$3</f>
        <v>年　　月　　日</v>
      </c>
      <c r="I5" s="448"/>
      <c r="J5" s="448"/>
      <c r="K5" s="448"/>
      <c r="L5" s="119"/>
      <c r="M5" s="106"/>
      <c r="N5" s="106"/>
      <c r="O5" s="106"/>
      <c r="P5" s="115"/>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M5" s="119"/>
      <c r="CN5" s="119"/>
      <c r="CO5" s="119"/>
      <c r="CP5" s="119"/>
      <c r="CQ5" s="119"/>
    </row>
    <row r="6" spans="1:95" s="3" customFormat="1" ht="25.8" customHeight="1" thickBot="1">
      <c r="A6" s="444" t="s">
        <v>4</v>
      </c>
      <c r="B6" s="445"/>
      <c r="C6" s="445"/>
      <c r="D6" s="445"/>
      <c r="E6" s="445"/>
      <c r="F6" s="445"/>
      <c r="G6" s="103" t="s">
        <v>247</v>
      </c>
      <c r="H6" s="104" t="s">
        <v>6</v>
      </c>
      <c r="I6" s="446" t="s">
        <v>7</v>
      </c>
      <c r="J6" s="446"/>
      <c r="K6" s="447"/>
      <c r="L6" s="105"/>
      <c r="M6" s="106"/>
      <c r="N6" s="107" t="s">
        <v>34</v>
      </c>
      <c r="O6" s="108"/>
      <c r="P6" s="109" t="s">
        <v>248</v>
      </c>
      <c r="Q6" s="109" t="s">
        <v>33</v>
      </c>
      <c r="R6" s="110" t="s">
        <v>249</v>
      </c>
      <c r="S6" s="110" t="s">
        <v>288</v>
      </c>
      <c r="T6" s="111"/>
      <c r="U6" s="409" t="s">
        <v>4</v>
      </c>
      <c r="V6" s="410"/>
      <c r="W6" s="410"/>
      <c r="X6" s="410"/>
      <c r="Y6" s="410"/>
      <c r="Z6" s="410"/>
      <c r="AA6" s="233" t="s">
        <v>247</v>
      </c>
      <c r="AB6" s="234" t="s">
        <v>6</v>
      </c>
      <c r="AC6" s="111"/>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row>
    <row r="7" spans="1:95" ht="18" customHeight="1">
      <c r="A7" s="430" t="s">
        <v>8</v>
      </c>
      <c r="B7" s="431"/>
      <c r="C7" s="431"/>
      <c r="D7" s="431"/>
      <c r="E7" s="431"/>
      <c r="F7" s="431"/>
      <c r="G7" s="112">
        <v>5000</v>
      </c>
      <c r="H7" s="113" t="str">
        <f>IF(会員用申込書!$H5="","",会員用申込書!$H5)</f>
        <v/>
      </c>
      <c r="I7" s="432" t="s">
        <v>290</v>
      </c>
      <c r="J7" s="432"/>
      <c r="K7" s="433"/>
      <c r="L7" s="105"/>
      <c r="M7" s="106"/>
      <c r="N7" s="114" t="str">
        <f t="shared" ref="N7:N44" si="0">IF(H7="","",H7*G7)</f>
        <v/>
      </c>
      <c r="O7" s="115"/>
      <c r="P7" s="116">
        <v>150</v>
      </c>
      <c r="Q7" s="117" t="str">
        <f t="shared" ref="Q7:Q44" si="1">IF(H7="","",H7*P7)</f>
        <v/>
      </c>
      <c r="R7" s="118">
        <v>1580</v>
      </c>
      <c r="S7" s="117" t="str">
        <f t="shared" ref="S7:S44" si="2">IF(H7="","",H7*R7)</f>
        <v/>
      </c>
      <c r="T7" s="119"/>
      <c r="U7" s="119" t="str" cm="1">
        <f t="array" ref="U7:AB7">_xlfn._xlws.FILTER($A$7:$H$45,$H$7:$H$45&lt;&gt;"","")</f>
        <v>以下余白　</v>
      </c>
      <c r="V7" s="119">
        <v>0</v>
      </c>
      <c r="W7" s="119">
        <v>0</v>
      </c>
      <c r="X7" s="119">
        <v>0</v>
      </c>
      <c r="Y7" s="119">
        <v>0</v>
      </c>
      <c r="Z7" s="119">
        <v>0</v>
      </c>
      <c r="AA7" s="119" t="str">
        <v xml:space="preserve"> </v>
      </c>
      <c r="AB7" s="119" t="str">
        <v xml:space="preserve"> </v>
      </c>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row>
    <row r="8" spans="1:95" ht="18" customHeight="1">
      <c r="A8" s="430" t="s">
        <v>28</v>
      </c>
      <c r="B8" s="431"/>
      <c r="C8" s="431"/>
      <c r="D8" s="431"/>
      <c r="E8" s="431"/>
      <c r="F8" s="431"/>
      <c r="G8" s="112">
        <v>3300</v>
      </c>
      <c r="H8" s="113" t="str">
        <f>IF(会員用申込書!$H6="","",会員用申込書!$H6)</f>
        <v/>
      </c>
      <c r="I8" s="432"/>
      <c r="J8" s="432"/>
      <c r="K8" s="433"/>
      <c r="L8" s="105"/>
      <c r="M8" s="106"/>
      <c r="N8" s="114" t="str">
        <f t="shared" si="0"/>
        <v/>
      </c>
      <c r="O8" s="115"/>
      <c r="P8" s="116">
        <v>13</v>
      </c>
      <c r="Q8" s="117" t="str">
        <f t="shared" si="1"/>
        <v/>
      </c>
      <c r="R8" s="118">
        <v>680</v>
      </c>
      <c r="S8" s="117" t="str">
        <f t="shared" si="2"/>
        <v/>
      </c>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row>
    <row r="9" spans="1:95" ht="18" customHeight="1">
      <c r="A9" s="430" t="s">
        <v>9</v>
      </c>
      <c r="B9" s="431"/>
      <c r="C9" s="431"/>
      <c r="D9" s="431"/>
      <c r="E9" s="431"/>
      <c r="F9" s="431"/>
      <c r="G9" s="112">
        <v>4500</v>
      </c>
      <c r="H9" s="113" t="str">
        <f>IF(会員用申込書!$H7="","",会員用申込書!$H7)</f>
        <v/>
      </c>
      <c r="I9" s="432" t="s">
        <v>290</v>
      </c>
      <c r="J9" s="432"/>
      <c r="K9" s="433"/>
      <c r="L9" s="105"/>
      <c r="M9" s="106"/>
      <c r="N9" s="114" t="str">
        <f t="shared" si="0"/>
        <v/>
      </c>
      <c r="O9" s="115"/>
      <c r="P9" s="116">
        <v>10</v>
      </c>
      <c r="Q9" s="117" t="str">
        <f t="shared" si="1"/>
        <v/>
      </c>
      <c r="R9" s="118">
        <v>480</v>
      </c>
      <c r="S9" s="117" t="str">
        <f t="shared" si="2"/>
        <v/>
      </c>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row>
    <row r="10" spans="1:95" ht="18" customHeight="1">
      <c r="A10" s="430" t="s">
        <v>370</v>
      </c>
      <c r="B10" s="431"/>
      <c r="C10" s="431"/>
      <c r="D10" s="431"/>
      <c r="E10" s="431"/>
      <c r="F10" s="431"/>
      <c r="G10" s="112">
        <v>3400</v>
      </c>
      <c r="H10" s="113" t="str">
        <f>IF(会員用申込書!$H8="","",会員用申込書!$H8)</f>
        <v/>
      </c>
      <c r="I10" s="432"/>
      <c r="J10" s="432"/>
      <c r="K10" s="433"/>
      <c r="L10" s="105"/>
      <c r="M10" s="106"/>
      <c r="N10" s="114" t="str">
        <f t="shared" si="0"/>
        <v/>
      </c>
      <c r="O10" s="115"/>
      <c r="P10" s="116">
        <v>18</v>
      </c>
      <c r="Q10" s="117" t="str">
        <f t="shared" si="1"/>
        <v/>
      </c>
      <c r="R10" s="118">
        <v>1000</v>
      </c>
      <c r="S10" s="117" t="str">
        <f t="shared" si="2"/>
        <v/>
      </c>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row>
    <row r="11" spans="1:95" ht="18" customHeight="1">
      <c r="A11" s="430" t="s">
        <v>10</v>
      </c>
      <c r="B11" s="431"/>
      <c r="C11" s="431"/>
      <c r="D11" s="431"/>
      <c r="E11" s="431"/>
      <c r="F11" s="431"/>
      <c r="G11" s="112">
        <v>3200</v>
      </c>
      <c r="H11" s="113" t="str">
        <f>IF(会員用申込書!$H9="","",会員用申込書!$H9)</f>
        <v/>
      </c>
      <c r="I11" s="432"/>
      <c r="J11" s="432"/>
      <c r="K11" s="433"/>
      <c r="L11" s="105"/>
      <c r="M11" s="106"/>
      <c r="N11" s="114" t="str">
        <f t="shared" si="0"/>
        <v/>
      </c>
      <c r="O11" s="115"/>
      <c r="P11" s="116">
        <v>8</v>
      </c>
      <c r="Q11" s="117" t="str">
        <f t="shared" si="1"/>
        <v/>
      </c>
      <c r="R11" s="118">
        <v>400</v>
      </c>
      <c r="S11" s="117" t="str">
        <f t="shared" si="2"/>
        <v/>
      </c>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row>
    <row r="12" spans="1:95" ht="18" customHeight="1">
      <c r="A12" s="430" t="s">
        <v>11</v>
      </c>
      <c r="B12" s="431"/>
      <c r="C12" s="431"/>
      <c r="D12" s="431"/>
      <c r="E12" s="431"/>
      <c r="F12" s="431"/>
      <c r="G12" s="112">
        <v>3500</v>
      </c>
      <c r="H12" s="113" t="str">
        <f>IF(会員用申込書!$H10="","",会員用申込書!$H10)</f>
        <v/>
      </c>
      <c r="I12" s="432" t="s">
        <v>290</v>
      </c>
      <c r="J12" s="432"/>
      <c r="K12" s="433"/>
      <c r="L12" s="105"/>
      <c r="M12" s="106"/>
      <c r="N12" s="114" t="str">
        <f t="shared" si="0"/>
        <v/>
      </c>
      <c r="O12" s="115"/>
      <c r="P12" s="116">
        <v>13</v>
      </c>
      <c r="Q12" s="117" t="str">
        <f t="shared" si="1"/>
        <v/>
      </c>
      <c r="R12" s="118">
        <v>820</v>
      </c>
      <c r="S12" s="117" t="str">
        <f t="shared" si="2"/>
        <v/>
      </c>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c r="CP12" s="119"/>
      <c r="CQ12" s="119"/>
    </row>
    <row r="13" spans="1:95" ht="18" customHeight="1">
      <c r="A13" s="430" t="s">
        <v>340</v>
      </c>
      <c r="B13" s="431"/>
      <c r="C13" s="431"/>
      <c r="D13" s="431"/>
      <c r="E13" s="431"/>
      <c r="F13" s="431"/>
      <c r="G13" s="112">
        <v>3600</v>
      </c>
      <c r="H13" s="113" t="str">
        <f>IF(会員用申込書!$H11="","",会員用申込書!$H11)</f>
        <v/>
      </c>
      <c r="I13" s="432" t="s">
        <v>290</v>
      </c>
      <c r="J13" s="432"/>
      <c r="K13" s="433"/>
      <c r="L13" s="105"/>
      <c r="M13" s="106"/>
      <c r="N13" s="114" t="str">
        <f t="shared" si="0"/>
        <v/>
      </c>
      <c r="O13" s="115"/>
      <c r="P13" s="116">
        <v>15</v>
      </c>
      <c r="Q13" s="117" t="str">
        <f t="shared" si="1"/>
        <v/>
      </c>
      <c r="R13" s="118">
        <v>760</v>
      </c>
      <c r="S13" s="117" t="str">
        <f t="shared" si="2"/>
        <v/>
      </c>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row>
    <row r="14" spans="1:95" ht="18" customHeight="1">
      <c r="A14" s="434" t="s">
        <v>337</v>
      </c>
      <c r="B14" s="435"/>
      <c r="C14" s="435"/>
      <c r="D14" s="435"/>
      <c r="E14" s="435"/>
      <c r="F14" s="436"/>
      <c r="G14" s="112">
        <v>2300</v>
      </c>
      <c r="H14" s="113" t="str">
        <f>IF(会員用申込書!$H12="","",会員用申込書!$H12)</f>
        <v/>
      </c>
      <c r="I14" s="432"/>
      <c r="J14" s="432"/>
      <c r="K14" s="433"/>
      <c r="L14" s="119"/>
      <c r="M14" s="106"/>
      <c r="N14" s="114" t="str">
        <f t="shared" si="0"/>
        <v/>
      </c>
      <c r="O14" s="115"/>
      <c r="P14" s="116">
        <v>12</v>
      </c>
      <c r="Q14" s="117" t="str">
        <f t="shared" si="1"/>
        <v/>
      </c>
      <c r="R14" s="118">
        <v>620</v>
      </c>
      <c r="S14" s="117" t="str">
        <f t="shared" si="2"/>
        <v/>
      </c>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row>
    <row r="15" spans="1:95" ht="18" customHeight="1">
      <c r="A15" s="434" t="s">
        <v>338</v>
      </c>
      <c r="B15" s="435"/>
      <c r="C15" s="435"/>
      <c r="D15" s="435"/>
      <c r="E15" s="435"/>
      <c r="F15" s="436"/>
      <c r="G15" s="112">
        <v>2000</v>
      </c>
      <c r="H15" s="113" t="str">
        <f>IF(会員用申込書!$H13="","",会員用申込書!$H13)</f>
        <v/>
      </c>
      <c r="I15" s="432"/>
      <c r="J15" s="432"/>
      <c r="K15" s="433"/>
      <c r="L15" s="119"/>
      <c r="M15" s="106"/>
      <c r="N15" s="114" t="str">
        <f t="shared" si="0"/>
        <v/>
      </c>
      <c r="O15" s="115"/>
      <c r="P15" s="116">
        <v>9</v>
      </c>
      <c r="Q15" s="117" t="str">
        <f t="shared" si="1"/>
        <v/>
      </c>
      <c r="R15" s="118">
        <v>480</v>
      </c>
      <c r="S15" s="117" t="str">
        <f t="shared" si="2"/>
        <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row>
    <row r="16" spans="1:95" ht="18" customHeight="1">
      <c r="A16" s="430" t="s">
        <v>12</v>
      </c>
      <c r="B16" s="431"/>
      <c r="C16" s="431"/>
      <c r="D16" s="431"/>
      <c r="E16" s="431"/>
      <c r="F16" s="431"/>
      <c r="G16" s="112">
        <v>70</v>
      </c>
      <c r="H16" s="113" t="str">
        <f>IF(会員用申込書!$H14="","",会員用申込書!$H14)</f>
        <v/>
      </c>
      <c r="I16" s="432"/>
      <c r="J16" s="432"/>
      <c r="K16" s="433"/>
      <c r="L16" s="119"/>
      <c r="M16" s="106"/>
      <c r="N16" s="114" t="str">
        <f t="shared" si="0"/>
        <v/>
      </c>
      <c r="O16" s="115"/>
      <c r="P16" s="282">
        <v>1.5</v>
      </c>
      <c r="Q16" s="117" t="str">
        <f t="shared" si="1"/>
        <v/>
      </c>
      <c r="R16" s="118">
        <v>20</v>
      </c>
      <c r="S16" s="117" t="str">
        <f t="shared" si="2"/>
        <v/>
      </c>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c r="CH16" s="119"/>
      <c r="CI16" s="119"/>
      <c r="CJ16" s="119"/>
      <c r="CK16" s="119"/>
      <c r="CL16" s="119"/>
      <c r="CM16" s="119"/>
      <c r="CN16" s="119"/>
      <c r="CO16" s="119"/>
      <c r="CP16" s="119"/>
      <c r="CQ16" s="119"/>
    </row>
    <row r="17" spans="1:95" ht="18" customHeight="1">
      <c r="A17" s="430" t="s">
        <v>13</v>
      </c>
      <c r="B17" s="431"/>
      <c r="C17" s="431"/>
      <c r="D17" s="431"/>
      <c r="E17" s="431"/>
      <c r="F17" s="431"/>
      <c r="G17" s="112">
        <v>70</v>
      </c>
      <c r="H17" s="113" t="str">
        <f>IF(会員用申込書!$H15="","",会員用申込書!$H15)</f>
        <v/>
      </c>
      <c r="I17" s="432"/>
      <c r="J17" s="432"/>
      <c r="K17" s="433"/>
      <c r="L17" s="119"/>
      <c r="M17" s="106"/>
      <c r="N17" s="114" t="str">
        <f t="shared" si="0"/>
        <v/>
      </c>
      <c r="O17" s="115"/>
      <c r="P17" s="282">
        <v>1.5</v>
      </c>
      <c r="Q17" s="117" t="str">
        <f t="shared" si="1"/>
        <v/>
      </c>
      <c r="R17" s="118">
        <v>20</v>
      </c>
      <c r="S17" s="117" t="str">
        <f t="shared" si="2"/>
        <v/>
      </c>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D17" s="119"/>
      <c r="CE17" s="119"/>
      <c r="CF17" s="119"/>
      <c r="CG17" s="119"/>
      <c r="CH17" s="119"/>
      <c r="CI17" s="119"/>
      <c r="CJ17" s="119"/>
      <c r="CK17" s="119"/>
      <c r="CL17" s="119"/>
      <c r="CM17" s="119"/>
      <c r="CN17" s="119"/>
      <c r="CO17" s="119"/>
      <c r="CP17" s="119"/>
      <c r="CQ17" s="119"/>
    </row>
    <row r="18" spans="1:95" ht="18" customHeight="1">
      <c r="A18" s="430" t="s">
        <v>14</v>
      </c>
      <c r="B18" s="431"/>
      <c r="C18" s="431"/>
      <c r="D18" s="431"/>
      <c r="E18" s="431"/>
      <c r="F18" s="431"/>
      <c r="G18" s="112">
        <v>70</v>
      </c>
      <c r="H18" s="113" t="str">
        <f>IF(会員用申込書!$H16="","",会員用申込書!$H16)</f>
        <v/>
      </c>
      <c r="I18" s="432"/>
      <c r="J18" s="432"/>
      <c r="K18" s="433"/>
      <c r="L18" s="119"/>
      <c r="M18" s="106"/>
      <c r="N18" s="114" t="str">
        <f t="shared" si="0"/>
        <v/>
      </c>
      <c r="O18" s="115"/>
      <c r="P18" s="282">
        <v>1.5</v>
      </c>
      <c r="Q18" s="117" t="str">
        <f t="shared" si="1"/>
        <v/>
      </c>
      <c r="R18" s="118">
        <v>20</v>
      </c>
      <c r="S18" s="117" t="str">
        <f t="shared" si="2"/>
        <v/>
      </c>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row>
    <row r="19" spans="1:95" ht="18" customHeight="1">
      <c r="A19" s="441" t="s">
        <v>15</v>
      </c>
      <c r="B19" s="442"/>
      <c r="C19" s="442"/>
      <c r="D19" s="442"/>
      <c r="E19" s="442"/>
      <c r="F19" s="442"/>
      <c r="G19" s="120">
        <v>61</v>
      </c>
      <c r="H19" s="113" t="str">
        <f>IF(会員用申込書!$H17="","",会員用申込書!$H17)</f>
        <v/>
      </c>
      <c r="I19" s="432"/>
      <c r="J19" s="432"/>
      <c r="K19" s="433"/>
      <c r="L19" s="119"/>
      <c r="M19" s="106"/>
      <c r="N19" s="114" t="str">
        <f t="shared" si="0"/>
        <v/>
      </c>
      <c r="O19" s="115"/>
      <c r="P19" s="282">
        <v>1.5</v>
      </c>
      <c r="Q19" s="117" t="str">
        <f t="shared" si="1"/>
        <v/>
      </c>
      <c r="R19" s="118">
        <v>20</v>
      </c>
      <c r="S19" s="117" t="str">
        <f t="shared" si="2"/>
        <v/>
      </c>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row>
    <row r="20" spans="1:95" ht="18" customHeight="1">
      <c r="A20" s="441" t="s">
        <v>363</v>
      </c>
      <c r="B20" s="442"/>
      <c r="C20" s="442"/>
      <c r="D20" s="442"/>
      <c r="E20" s="442"/>
      <c r="F20" s="442"/>
      <c r="G20" s="120">
        <v>82</v>
      </c>
      <c r="H20" s="113" t="str">
        <f>IF(会員用申込書!$H18="","",会員用申込書!$H18)</f>
        <v/>
      </c>
      <c r="I20" s="432"/>
      <c r="J20" s="432"/>
      <c r="K20" s="433"/>
      <c r="L20" s="119"/>
      <c r="M20" s="106"/>
      <c r="N20" s="114" t="str">
        <f t="shared" si="0"/>
        <v/>
      </c>
      <c r="O20" s="115"/>
      <c r="P20" s="282">
        <v>1.5</v>
      </c>
      <c r="Q20" s="117" t="str">
        <f t="shared" si="1"/>
        <v/>
      </c>
      <c r="R20" s="118">
        <v>20</v>
      </c>
      <c r="S20" s="117" t="str">
        <f t="shared" si="2"/>
        <v/>
      </c>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row>
    <row r="21" spans="1:95" ht="18" customHeight="1">
      <c r="A21" s="441" t="s">
        <v>17</v>
      </c>
      <c r="B21" s="442"/>
      <c r="C21" s="442"/>
      <c r="D21" s="442"/>
      <c r="E21" s="442"/>
      <c r="F21" s="442"/>
      <c r="G21" s="120">
        <v>305</v>
      </c>
      <c r="H21" s="113" t="str">
        <f>IF(会員用申込書!$H19="","",会員用申込書!$H19)</f>
        <v/>
      </c>
      <c r="I21" s="432"/>
      <c r="J21" s="432"/>
      <c r="K21" s="433"/>
      <c r="L21" s="119"/>
      <c r="M21" s="106"/>
      <c r="N21" s="114" t="str">
        <f t="shared" si="0"/>
        <v/>
      </c>
      <c r="O21" s="115"/>
      <c r="P21" s="116">
        <v>2</v>
      </c>
      <c r="Q21" s="117" t="str">
        <f t="shared" si="1"/>
        <v/>
      </c>
      <c r="R21" s="118">
        <v>60</v>
      </c>
      <c r="S21" s="117" t="str">
        <f t="shared" si="2"/>
        <v/>
      </c>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row>
    <row r="22" spans="1:95" ht="18" customHeight="1" thickBot="1">
      <c r="A22" s="458" t="s">
        <v>18</v>
      </c>
      <c r="B22" s="459"/>
      <c r="C22" s="459"/>
      <c r="D22" s="459"/>
      <c r="E22" s="459"/>
      <c r="F22" s="459"/>
      <c r="G22" s="121">
        <v>305</v>
      </c>
      <c r="H22" s="113" t="str">
        <f>IF(会員用申込書!$H20="","",会員用申込書!$H20)</f>
        <v/>
      </c>
      <c r="I22" s="437"/>
      <c r="J22" s="437"/>
      <c r="K22" s="438"/>
      <c r="L22" s="119"/>
      <c r="M22" s="106"/>
      <c r="N22" s="114" t="str">
        <f t="shared" si="0"/>
        <v/>
      </c>
      <c r="O22" s="115"/>
      <c r="P22" s="116">
        <v>2</v>
      </c>
      <c r="Q22" s="117" t="str">
        <f t="shared" si="1"/>
        <v/>
      </c>
      <c r="R22" s="122">
        <v>60</v>
      </c>
      <c r="S22" s="117" t="str">
        <f t="shared" si="2"/>
        <v/>
      </c>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row>
    <row r="23" spans="1:95" ht="18" customHeight="1">
      <c r="A23" s="439" t="s">
        <v>369</v>
      </c>
      <c r="B23" s="440"/>
      <c r="C23" s="440"/>
      <c r="D23" s="440"/>
      <c r="E23" s="440"/>
      <c r="F23" s="440"/>
      <c r="G23" s="123"/>
      <c r="H23" s="123"/>
      <c r="I23" s="123"/>
      <c r="J23" s="123"/>
      <c r="K23" s="124"/>
      <c r="L23" s="119"/>
      <c r="M23" s="106"/>
      <c r="N23" s="125" t="str">
        <f>IF(I23&gt;0,I23*M23,"")</f>
        <v/>
      </c>
      <c r="O23" s="115"/>
      <c r="P23" s="125" t="str">
        <f t="shared" ref="P23" si="3">IF(K23&gt;0,K23*O23,"")</f>
        <v/>
      </c>
      <c r="Q23" s="125" t="str">
        <f t="shared" ref="Q23" si="4">IF(L23&gt;0,L23*P23,"")</f>
        <v/>
      </c>
      <c r="R23" s="125" t="str">
        <f t="shared" ref="R23" si="5">IF(M23&gt;0,M23*Q23,"")</f>
        <v/>
      </c>
      <c r="S23" s="125"/>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row>
    <row r="24" spans="1:95" ht="18" customHeight="1">
      <c r="A24" s="416" t="s">
        <v>219</v>
      </c>
      <c r="B24" s="412"/>
      <c r="C24" s="412"/>
      <c r="D24" s="412"/>
      <c r="E24" s="412"/>
      <c r="F24" s="412"/>
      <c r="G24" s="112">
        <v>5000</v>
      </c>
      <c r="H24" s="113" t="str">
        <f>IF(会員用申込書!$H22="","",会員用申込書!$H22)</f>
        <v/>
      </c>
      <c r="I24" s="449" t="s">
        <v>349</v>
      </c>
      <c r="J24" s="450"/>
      <c r="K24" s="451"/>
      <c r="L24" s="126"/>
      <c r="M24" s="106"/>
      <c r="N24" s="114" t="str">
        <f t="shared" si="0"/>
        <v/>
      </c>
      <c r="O24" s="115"/>
      <c r="P24" s="127"/>
      <c r="Q24" s="128"/>
      <c r="R24" s="129"/>
      <c r="S24" s="128"/>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row>
    <row r="25" spans="1:95" ht="24.6" customHeight="1">
      <c r="A25" s="411" t="s">
        <v>220</v>
      </c>
      <c r="B25" s="412"/>
      <c r="C25" s="412"/>
      <c r="D25" s="412"/>
      <c r="E25" s="412"/>
      <c r="F25" s="412"/>
      <c r="G25" s="112">
        <v>7200</v>
      </c>
      <c r="H25" s="113" t="str">
        <f>IF(会員用申込書!$H23="","",会員用申込書!$H23)</f>
        <v/>
      </c>
      <c r="I25" s="452"/>
      <c r="J25" s="453"/>
      <c r="K25" s="454"/>
      <c r="L25" s="126"/>
      <c r="M25" s="106"/>
      <c r="N25" s="114" t="str">
        <f t="shared" si="0"/>
        <v/>
      </c>
      <c r="O25" s="115"/>
      <c r="P25" s="127"/>
      <c r="Q25" s="128"/>
      <c r="R25" s="129"/>
      <c r="S25" s="128"/>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row>
    <row r="26" spans="1:95" ht="18" customHeight="1">
      <c r="A26" s="413" t="s">
        <v>221</v>
      </c>
      <c r="B26" s="414"/>
      <c r="C26" s="414"/>
      <c r="D26" s="414"/>
      <c r="E26" s="414"/>
      <c r="F26" s="415"/>
      <c r="G26" s="112">
        <v>15700</v>
      </c>
      <c r="H26" s="113" t="str">
        <f>IF(会員用申込書!$H24="","",会員用申込書!$H24)</f>
        <v/>
      </c>
      <c r="I26" s="452"/>
      <c r="J26" s="453"/>
      <c r="K26" s="454"/>
      <c r="L26" s="126"/>
      <c r="M26" s="106"/>
      <c r="N26" s="114" t="str">
        <f t="shared" si="0"/>
        <v/>
      </c>
      <c r="O26" s="115"/>
      <c r="P26" s="127"/>
      <c r="Q26" s="128"/>
      <c r="R26" s="129"/>
      <c r="S26" s="128"/>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row>
    <row r="27" spans="1:95" ht="18" customHeight="1">
      <c r="A27" s="416" t="s">
        <v>364</v>
      </c>
      <c r="B27" s="412"/>
      <c r="C27" s="412"/>
      <c r="D27" s="412"/>
      <c r="E27" s="412"/>
      <c r="F27" s="412"/>
      <c r="G27" s="112">
        <v>4200</v>
      </c>
      <c r="H27" s="113" t="str">
        <f>IF(会員用申込書!$H25="","",会員用申込書!$H25)</f>
        <v/>
      </c>
      <c r="I27" s="452"/>
      <c r="J27" s="453"/>
      <c r="K27" s="454"/>
      <c r="L27" s="126"/>
      <c r="M27" s="106"/>
      <c r="N27" s="114" t="str">
        <f t="shared" si="0"/>
        <v/>
      </c>
      <c r="O27" s="115"/>
      <c r="P27" s="130" t="s">
        <v>234</v>
      </c>
      <c r="Q27" s="128"/>
      <c r="R27" s="131" t="s">
        <v>234</v>
      </c>
      <c r="S27" s="128"/>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row>
    <row r="28" spans="1:95" ht="18" customHeight="1">
      <c r="A28" s="416" t="s">
        <v>223</v>
      </c>
      <c r="B28" s="412"/>
      <c r="C28" s="412"/>
      <c r="D28" s="412"/>
      <c r="E28" s="412"/>
      <c r="F28" s="412"/>
      <c r="G28" s="112">
        <v>14600</v>
      </c>
      <c r="H28" s="113" t="str">
        <f>IF(会員用申込書!$H26="","",会員用申込書!$H26)</f>
        <v/>
      </c>
      <c r="I28" s="452"/>
      <c r="J28" s="453"/>
      <c r="K28" s="454"/>
      <c r="L28" s="126"/>
      <c r="M28" s="106"/>
      <c r="N28" s="114" t="str">
        <f t="shared" si="0"/>
        <v/>
      </c>
      <c r="O28" s="115"/>
      <c r="P28" s="132" t="s">
        <v>235</v>
      </c>
      <c r="Q28" s="128"/>
      <c r="R28" s="133" t="s">
        <v>235</v>
      </c>
      <c r="S28" s="128"/>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row>
    <row r="29" spans="1:95" ht="18" customHeight="1">
      <c r="A29" s="416" t="s">
        <v>371</v>
      </c>
      <c r="B29" s="412"/>
      <c r="C29" s="412"/>
      <c r="D29" s="412"/>
      <c r="E29" s="412"/>
      <c r="F29" s="412"/>
      <c r="G29" s="112">
        <v>9000</v>
      </c>
      <c r="H29" s="113" t="str">
        <f>IF(会員用申込書!$H27="","",会員用申込書!$H27)</f>
        <v/>
      </c>
      <c r="I29" s="452"/>
      <c r="J29" s="453"/>
      <c r="K29" s="454"/>
      <c r="L29" s="126"/>
      <c r="M29" s="106"/>
      <c r="N29" s="114" t="str">
        <f t="shared" si="0"/>
        <v/>
      </c>
      <c r="O29" s="115"/>
      <c r="P29" s="132" t="s">
        <v>237</v>
      </c>
      <c r="Q29" s="128"/>
      <c r="R29" s="133" t="s">
        <v>236</v>
      </c>
      <c r="S29" s="128"/>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119"/>
      <c r="CD29" s="119"/>
      <c r="CE29" s="119"/>
      <c r="CF29" s="119"/>
      <c r="CG29" s="119"/>
      <c r="CH29" s="119"/>
      <c r="CI29" s="119"/>
      <c r="CJ29" s="119"/>
      <c r="CK29" s="119"/>
      <c r="CL29" s="119"/>
      <c r="CM29" s="119"/>
      <c r="CN29" s="119"/>
      <c r="CO29" s="119"/>
      <c r="CP29" s="119"/>
      <c r="CQ29" s="119"/>
    </row>
    <row r="30" spans="1:95" ht="18" customHeight="1">
      <c r="A30" s="411" t="s">
        <v>225</v>
      </c>
      <c r="B30" s="412"/>
      <c r="C30" s="412"/>
      <c r="D30" s="412"/>
      <c r="E30" s="412"/>
      <c r="F30" s="412"/>
      <c r="G30" s="112">
        <v>3700</v>
      </c>
      <c r="H30" s="113" t="str">
        <f>IF(会員用申込書!$H28="","",会員用申込書!$H28)</f>
        <v/>
      </c>
      <c r="I30" s="452"/>
      <c r="J30" s="453"/>
      <c r="K30" s="454"/>
      <c r="L30" s="126"/>
      <c r="M30" s="106"/>
      <c r="N30" s="114" t="str">
        <f>IF(H30="","",H30*G30)</f>
        <v/>
      </c>
      <c r="O30" s="115"/>
      <c r="P30" s="132" t="s">
        <v>238</v>
      </c>
      <c r="Q30" s="128"/>
      <c r="R30" s="133" t="s">
        <v>238</v>
      </c>
      <c r="S30" s="128"/>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c r="CK30" s="119"/>
      <c r="CL30" s="119"/>
      <c r="CM30" s="119"/>
      <c r="CN30" s="119"/>
      <c r="CO30" s="119"/>
      <c r="CP30" s="119"/>
      <c r="CQ30" s="119"/>
    </row>
    <row r="31" spans="1:95" ht="18" customHeight="1">
      <c r="A31" s="416" t="s">
        <v>365</v>
      </c>
      <c r="B31" s="412"/>
      <c r="C31" s="412"/>
      <c r="D31" s="412"/>
      <c r="E31" s="412"/>
      <c r="F31" s="412"/>
      <c r="G31" s="112">
        <v>6800</v>
      </c>
      <c r="H31" s="113" t="str">
        <f>IF(会員用申込書!$H29="","",会員用申込書!$H29)</f>
        <v/>
      </c>
      <c r="I31" s="452"/>
      <c r="J31" s="453"/>
      <c r="K31" s="454"/>
      <c r="L31" s="119"/>
      <c r="M31" s="106"/>
      <c r="N31" s="114" t="str">
        <f t="shared" si="0"/>
        <v/>
      </c>
      <c r="O31" s="115"/>
      <c r="P31" s="132" t="s">
        <v>240</v>
      </c>
      <c r="Q31" s="128"/>
      <c r="R31" s="133" t="s">
        <v>239</v>
      </c>
      <c r="S31" s="128"/>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19"/>
      <c r="BW31" s="119"/>
      <c r="BX31" s="119"/>
      <c r="BY31" s="119"/>
      <c r="BZ31" s="119"/>
      <c r="CA31" s="119"/>
      <c r="CB31" s="119"/>
      <c r="CC31" s="119"/>
      <c r="CD31" s="119"/>
      <c r="CE31" s="119"/>
      <c r="CF31" s="119"/>
      <c r="CG31" s="119"/>
      <c r="CH31" s="119"/>
      <c r="CI31" s="119"/>
      <c r="CJ31" s="119"/>
      <c r="CK31" s="119"/>
      <c r="CL31" s="119"/>
      <c r="CM31" s="119"/>
      <c r="CN31" s="119"/>
      <c r="CO31" s="119"/>
      <c r="CP31" s="119"/>
      <c r="CQ31" s="119"/>
    </row>
    <row r="32" spans="1:95" ht="18" customHeight="1">
      <c r="A32" s="416" t="s">
        <v>366</v>
      </c>
      <c r="B32" s="412"/>
      <c r="C32" s="412"/>
      <c r="D32" s="412"/>
      <c r="E32" s="412"/>
      <c r="F32" s="412"/>
      <c r="G32" s="112">
        <v>3100</v>
      </c>
      <c r="H32" s="113" t="str">
        <f>IF(会員用申込書!$H30="","",会員用申込書!$H30)</f>
        <v/>
      </c>
      <c r="I32" s="452"/>
      <c r="J32" s="453"/>
      <c r="K32" s="454"/>
      <c r="L32" s="119"/>
      <c r="M32" s="119"/>
      <c r="N32" s="114" t="str">
        <f t="shared" si="0"/>
        <v/>
      </c>
      <c r="O32" s="115"/>
      <c r="P32" s="132" t="s">
        <v>241</v>
      </c>
      <c r="Q32" s="128"/>
      <c r="R32" s="133" t="s">
        <v>241</v>
      </c>
      <c r="S32" s="128"/>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c r="CG32" s="119"/>
      <c r="CH32" s="119"/>
      <c r="CI32" s="119"/>
      <c r="CJ32" s="119"/>
      <c r="CK32" s="119"/>
      <c r="CL32" s="119"/>
      <c r="CM32" s="119"/>
      <c r="CN32" s="119"/>
      <c r="CO32" s="119"/>
      <c r="CP32" s="119"/>
      <c r="CQ32" s="119"/>
    </row>
    <row r="33" spans="1:95" ht="18" customHeight="1">
      <c r="A33" s="420" t="s">
        <v>367</v>
      </c>
      <c r="B33" s="421"/>
      <c r="C33" s="421"/>
      <c r="D33" s="421"/>
      <c r="E33" s="421"/>
      <c r="F33" s="422"/>
      <c r="G33" s="112">
        <v>2400</v>
      </c>
      <c r="H33" s="113" t="str">
        <f>IF(会員用申込書!$H31="","",会員用申込書!$H31)</f>
        <v/>
      </c>
      <c r="I33" s="452"/>
      <c r="J33" s="453"/>
      <c r="K33" s="454"/>
      <c r="L33" s="119"/>
      <c r="M33" s="119"/>
      <c r="N33" s="114" t="str">
        <f t="shared" si="0"/>
        <v/>
      </c>
      <c r="O33" s="115"/>
      <c r="P33" s="134" t="s">
        <v>243</v>
      </c>
      <c r="Q33" s="128"/>
      <c r="R33" s="135" t="s">
        <v>242</v>
      </c>
      <c r="S33" s="128"/>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19"/>
      <c r="CG33" s="119"/>
      <c r="CH33" s="119"/>
      <c r="CI33" s="119"/>
      <c r="CJ33" s="119"/>
      <c r="CK33" s="119"/>
      <c r="CL33" s="119"/>
      <c r="CM33" s="119"/>
      <c r="CN33" s="119"/>
      <c r="CO33" s="119"/>
      <c r="CP33" s="119"/>
      <c r="CQ33" s="119"/>
    </row>
    <row r="34" spans="1:95" ht="18" customHeight="1">
      <c r="A34" s="413" t="s">
        <v>368</v>
      </c>
      <c r="B34" s="414"/>
      <c r="C34" s="414"/>
      <c r="D34" s="414"/>
      <c r="E34" s="414"/>
      <c r="F34" s="415"/>
      <c r="G34" s="112">
        <v>5000</v>
      </c>
      <c r="H34" s="113" t="str">
        <f>IF(会員用申込書!$H32="","",会員用申込書!$H32)</f>
        <v/>
      </c>
      <c r="I34" s="452"/>
      <c r="J34" s="453"/>
      <c r="K34" s="454"/>
      <c r="L34" s="119"/>
      <c r="M34" s="119"/>
      <c r="N34" s="114" t="str">
        <f t="shared" si="0"/>
        <v/>
      </c>
      <c r="O34" s="115"/>
      <c r="P34" s="127"/>
      <c r="Q34" s="128"/>
      <c r="R34" s="129"/>
      <c r="S34" s="128"/>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row>
    <row r="35" spans="1:95" ht="18" customHeight="1">
      <c r="A35" s="416" t="s">
        <v>229</v>
      </c>
      <c r="B35" s="412"/>
      <c r="C35" s="412"/>
      <c r="D35" s="412"/>
      <c r="E35" s="412"/>
      <c r="F35" s="412"/>
      <c r="G35" s="112">
        <v>2500</v>
      </c>
      <c r="H35" s="113" t="str">
        <f>IF(会員用申込書!$H33="","",会員用申込書!$H33)</f>
        <v/>
      </c>
      <c r="I35" s="452"/>
      <c r="J35" s="453"/>
      <c r="K35" s="454"/>
      <c r="L35" s="119"/>
      <c r="M35" s="119"/>
      <c r="N35" s="114" t="str">
        <f t="shared" si="0"/>
        <v/>
      </c>
      <c r="O35" s="115"/>
      <c r="P35" s="127"/>
      <c r="Q35" s="128"/>
      <c r="R35" s="129"/>
      <c r="S35" s="128"/>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row>
    <row r="36" spans="1:95" ht="18" customHeight="1" thickBot="1">
      <c r="A36" s="416" t="s">
        <v>230</v>
      </c>
      <c r="B36" s="412"/>
      <c r="C36" s="412"/>
      <c r="D36" s="412"/>
      <c r="E36" s="412"/>
      <c r="F36" s="412"/>
      <c r="G36" s="112">
        <v>6700</v>
      </c>
      <c r="H36" s="113" t="str">
        <f>IF(会員用申込書!$H34="","",会員用申込書!$H34)</f>
        <v/>
      </c>
      <c r="I36" s="455"/>
      <c r="J36" s="456"/>
      <c r="K36" s="457"/>
      <c r="L36" s="119"/>
      <c r="M36" s="119"/>
      <c r="N36" s="114" t="str">
        <f t="shared" si="0"/>
        <v/>
      </c>
      <c r="O36" s="115"/>
      <c r="P36" s="127"/>
      <c r="Q36" s="128"/>
      <c r="R36" s="129"/>
      <c r="S36" s="128"/>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119"/>
      <c r="CQ36" s="119"/>
    </row>
    <row r="37" spans="1:95" ht="18" customHeight="1">
      <c r="A37" s="469" t="s">
        <v>245</v>
      </c>
      <c r="B37" s="470"/>
      <c r="C37" s="470"/>
      <c r="D37" s="470"/>
      <c r="E37" s="470"/>
      <c r="F37" s="470"/>
      <c r="G37" s="136"/>
      <c r="H37" s="136"/>
      <c r="I37" s="136"/>
      <c r="J37" s="136"/>
      <c r="K37" s="137"/>
      <c r="L37" s="119"/>
      <c r="M37" s="119"/>
      <c r="N37" s="125" t="str">
        <f>IF(I37&gt;0,I37*M37,"")</f>
        <v/>
      </c>
      <c r="O37" s="115"/>
      <c r="P37" s="125"/>
      <c r="Q37" s="125"/>
      <c r="R37" s="125"/>
      <c r="S37" s="125"/>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119"/>
      <c r="CQ37" s="119"/>
    </row>
    <row r="38" spans="1:95" ht="18" customHeight="1">
      <c r="A38" s="416" t="s">
        <v>304</v>
      </c>
      <c r="B38" s="412"/>
      <c r="C38" s="412"/>
      <c r="D38" s="412"/>
      <c r="E38" s="412"/>
      <c r="F38" s="412"/>
      <c r="G38" s="112" t="str">
        <f>IF(会員用申込書!$H36="","3,143","メール依頼 ")</f>
        <v>3,143</v>
      </c>
      <c r="H38" s="113"/>
      <c r="I38" s="507" t="s">
        <v>309</v>
      </c>
      <c r="J38" s="508"/>
      <c r="K38" s="509"/>
      <c r="L38" s="126"/>
      <c r="M38" s="119"/>
      <c r="N38" s="128"/>
      <c r="O38" s="115"/>
      <c r="P38" s="516" t="s">
        <v>287</v>
      </c>
      <c r="Q38" s="128"/>
      <c r="R38" s="518" t="s">
        <v>287</v>
      </c>
      <c r="S38" s="128"/>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19"/>
      <c r="CH38" s="119"/>
      <c r="CI38" s="119"/>
      <c r="CJ38" s="119"/>
      <c r="CK38" s="119"/>
      <c r="CL38" s="119"/>
      <c r="CM38" s="119"/>
      <c r="CN38" s="119"/>
      <c r="CO38" s="119"/>
      <c r="CP38" s="119"/>
      <c r="CQ38" s="119"/>
    </row>
    <row r="39" spans="1:95" ht="18" customHeight="1" thickBot="1">
      <c r="A39" s="418" t="s">
        <v>343</v>
      </c>
      <c r="B39" s="419"/>
      <c r="C39" s="419"/>
      <c r="D39" s="419"/>
      <c r="E39" s="419"/>
      <c r="F39" s="419"/>
      <c r="G39" s="138" t="str">
        <f>IF(会員用申込書!$H37="","4,620","メール依頼 ")</f>
        <v>4,620</v>
      </c>
      <c r="H39" s="113"/>
      <c r="I39" s="510"/>
      <c r="J39" s="511"/>
      <c r="K39" s="512"/>
      <c r="L39" s="126"/>
      <c r="M39" s="119"/>
      <c r="N39" s="128"/>
      <c r="O39" s="115"/>
      <c r="P39" s="517"/>
      <c r="Q39" s="128"/>
      <c r="R39" s="519"/>
      <c r="S39" s="128"/>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row>
    <row r="40" spans="1:95" ht="18" customHeight="1">
      <c r="A40" s="439" t="s">
        <v>246</v>
      </c>
      <c r="B40" s="440"/>
      <c r="C40" s="440"/>
      <c r="D40" s="440"/>
      <c r="E40" s="440"/>
      <c r="F40" s="440"/>
      <c r="G40" s="123"/>
      <c r="H40" s="123"/>
      <c r="I40" s="123"/>
      <c r="J40" s="123"/>
      <c r="K40" s="124"/>
      <c r="L40" s="119"/>
      <c r="M40" s="119"/>
      <c r="N40" s="125" t="str">
        <f>IF(I40&gt;0,I40*M40,"")</f>
        <v/>
      </c>
      <c r="O40" s="115"/>
      <c r="P40" s="125" t="str">
        <f t="shared" ref="P40" si="6">IF(K40&gt;0,K40*O40,"")</f>
        <v/>
      </c>
      <c r="Q40" s="125" t="str">
        <f t="shared" ref="Q40" si="7">IF(L40&gt;0,L40*P40,"")</f>
        <v/>
      </c>
      <c r="R40" s="125" t="str">
        <f t="shared" ref="R40" si="8">IF(M40&gt;0,M40*Q40,"")</f>
        <v/>
      </c>
      <c r="S40" s="125"/>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19"/>
      <c r="CA40" s="119"/>
      <c r="CB40" s="119"/>
      <c r="CC40" s="119"/>
      <c r="CD40" s="119"/>
      <c r="CE40" s="119"/>
      <c r="CF40" s="119"/>
      <c r="CG40" s="119"/>
      <c r="CH40" s="119"/>
      <c r="CI40" s="119"/>
      <c r="CJ40" s="119"/>
      <c r="CK40" s="119"/>
      <c r="CL40" s="119"/>
      <c r="CM40" s="119"/>
      <c r="CN40" s="119"/>
      <c r="CO40" s="119"/>
      <c r="CP40" s="119"/>
      <c r="CQ40" s="119"/>
    </row>
    <row r="41" spans="1:95" ht="18" customHeight="1">
      <c r="A41" s="514" t="s">
        <v>372</v>
      </c>
      <c r="B41" s="515"/>
      <c r="C41" s="515"/>
      <c r="D41" s="515"/>
      <c r="E41" s="515"/>
      <c r="F41" s="515"/>
      <c r="G41" s="112">
        <v>5720</v>
      </c>
      <c r="H41" s="113" t="str">
        <f>IF(会員用申込書!$H39="","",会員用申込書!$H39)</f>
        <v/>
      </c>
      <c r="I41" s="460" t="s">
        <v>307</v>
      </c>
      <c r="J41" s="461"/>
      <c r="K41" s="462"/>
      <c r="L41" s="119"/>
      <c r="M41" s="119"/>
      <c r="N41" s="114" t="str">
        <f t="shared" si="0"/>
        <v/>
      </c>
      <c r="O41" s="115"/>
      <c r="P41" s="116">
        <v>21</v>
      </c>
      <c r="Q41" s="117" t="str">
        <f t="shared" si="1"/>
        <v/>
      </c>
      <c r="R41" s="118">
        <v>1080</v>
      </c>
      <c r="S41" s="117" t="str">
        <f t="shared" si="2"/>
        <v/>
      </c>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row>
    <row r="42" spans="1:95" ht="18" customHeight="1">
      <c r="A42" s="514" t="s">
        <v>379</v>
      </c>
      <c r="B42" s="515"/>
      <c r="C42" s="515"/>
      <c r="D42" s="515"/>
      <c r="E42" s="515"/>
      <c r="F42" s="515"/>
      <c r="G42" s="112">
        <v>4000</v>
      </c>
      <c r="H42" s="113" t="str">
        <f>IF(会員用申込書!$H40="","",会員用申込書!$H40)</f>
        <v/>
      </c>
      <c r="I42" s="463"/>
      <c r="J42" s="464"/>
      <c r="K42" s="465"/>
      <c r="L42" s="119"/>
      <c r="M42" s="119"/>
      <c r="N42" s="114" t="str">
        <f t="shared" si="0"/>
        <v/>
      </c>
      <c r="O42" s="115"/>
      <c r="P42" s="116">
        <v>10</v>
      </c>
      <c r="Q42" s="117" t="str">
        <f t="shared" si="1"/>
        <v/>
      </c>
      <c r="R42" s="118">
        <v>480</v>
      </c>
      <c r="S42" s="117" t="str">
        <f t="shared" si="2"/>
        <v/>
      </c>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row>
    <row r="43" spans="1:95" ht="18" customHeight="1">
      <c r="A43" s="416" t="s">
        <v>373</v>
      </c>
      <c r="B43" s="412"/>
      <c r="C43" s="412"/>
      <c r="D43" s="412"/>
      <c r="E43" s="412"/>
      <c r="F43" s="412"/>
      <c r="G43" s="112">
        <v>4070</v>
      </c>
      <c r="H43" s="113" t="str">
        <f>IF(会員用申込書!$H41="","",会員用申込書!$H41)</f>
        <v/>
      </c>
      <c r="I43" s="463"/>
      <c r="J43" s="464"/>
      <c r="K43" s="465"/>
      <c r="L43" s="119"/>
      <c r="M43" s="119"/>
      <c r="N43" s="114" t="str">
        <f t="shared" si="0"/>
        <v/>
      </c>
      <c r="O43" s="115"/>
      <c r="P43" s="116">
        <v>10</v>
      </c>
      <c r="Q43" s="117" t="str">
        <f t="shared" si="1"/>
        <v/>
      </c>
      <c r="R43" s="118">
        <v>500</v>
      </c>
      <c r="S43" s="117" t="str">
        <f t="shared" si="2"/>
        <v/>
      </c>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row>
    <row r="44" spans="1:95" ht="18" customHeight="1" thickBot="1">
      <c r="A44" s="418" t="s">
        <v>20</v>
      </c>
      <c r="B44" s="419"/>
      <c r="C44" s="419"/>
      <c r="D44" s="419"/>
      <c r="E44" s="419"/>
      <c r="F44" s="419"/>
      <c r="G44" s="139">
        <v>2550</v>
      </c>
      <c r="H44" s="113" t="str">
        <f>IF(会員用申込書!$H42="","",会員用申込書!$H42)</f>
        <v/>
      </c>
      <c r="I44" s="466"/>
      <c r="J44" s="467"/>
      <c r="K44" s="468"/>
      <c r="L44" s="119"/>
      <c r="M44" s="119"/>
      <c r="N44" s="140" t="str">
        <f t="shared" si="0"/>
        <v/>
      </c>
      <c r="O44" s="115"/>
      <c r="P44" s="141">
        <v>15</v>
      </c>
      <c r="Q44" s="142" t="str">
        <f t="shared" si="1"/>
        <v/>
      </c>
      <c r="R44" s="143">
        <v>160</v>
      </c>
      <c r="S44" s="142" t="str">
        <f t="shared" si="2"/>
        <v/>
      </c>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row>
    <row r="45" spans="1:95" s="89" customFormat="1" ht="25.05" hidden="1" customHeight="1" thickTop="1" thickBot="1">
      <c r="A45" s="488" t="s">
        <v>310</v>
      </c>
      <c r="B45" s="489"/>
      <c r="C45" s="489"/>
      <c r="D45" s="489"/>
      <c r="E45" s="489"/>
      <c r="F45" s="490"/>
      <c r="G45" s="144" t="s">
        <v>360</v>
      </c>
      <c r="H45" s="145" t="s">
        <v>360</v>
      </c>
      <c r="I45" s="482"/>
      <c r="J45" s="483"/>
      <c r="K45" s="484"/>
      <c r="L45" s="146"/>
      <c r="M45" s="146"/>
      <c r="N45" s="146"/>
      <c r="O45" s="146"/>
      <c r="P45" s="146"/>
      <c r="Q45" s="146"/>
      <c r="R45" s="146"/>
      <c r="S45" s="146"/>
      <c r="T45" s="146"/>
      <c r="U45" s="146"/>
      <c r="V45" s="146"/>
      <c r="W45" s="146"/>
      <c r="X45" s="146"/>
      <c r="Y45" s="146"/>
      <c r="Z45" s="146"/>
      <c r="AA45" s="119"/>
      <c r="AB45" s="119"/>
      <c r="AC45" s="119"/>
      <c r="AD45" s="119"/>
      <c r="AE45" s="119"/>
      <c r="AF45" s="119"/>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row>
    <row r="46" spans="1:95" ht="28.2" customHeight="1" thickTop="1" thickBot="1">
      <c r="A46" s="476" t="s">
        <v>294</v>
      </c>
      <c r="B46" s="477"/>
      <c r="C46" s="477"/>
      <c r="D46" s="477"/>
      <c r="E46" s="477"/>
      <c r="F46" s="478"/>
      <c r="G46" s="147"/>
      <c r="H46" s="479"/>
      <c r="I46" s="480"/>
      <c r="J46" s="480"/>
      <c r="K46" s="481"/>
      <c r="L46" s="119"/>
      <c r="M46" s="148" t="s">
        <v>327</v>
      </c>
      <c r="N46" s="149">
        <f>SUM(N7:N44)</f>
        <v>0</v>
      </c>
      <c r="O46" s="115"/>
      <c r="P46" s="150" t="s">
        <v>144</v>
      </c>
      <c r="Q46" s="151" t="str">
        <f>SUM(Q7:Q44)&amp;" mm"</f>
        <v>0 mm</v>
      </c>
      <c r="R46" s="152" t="s">
        <v>145</v>
      </c>
      <c r="S46" s="153" t="str">
        <f>SUM(S7:S44)&amp;" ｇ"</f>
        <v>0 ｇ</v>
      </c>
      <c r="T46" s="119"/>
      <c r="W46" s="89"/>
      <c r="X46" s="89"/>
      <c r="Y46" s="89"/>
      <c r="Z46" s="89"/>
      <c r="AA46" s="89"/>
      <c r="AB46" s="89"/>
      <c r="AC46" s="89"/>
      <c r="AD46" s="89"/>
      <c r="AE46" s="8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row>
    <row r="47" spans="1:95" ht="21" customHeight="1">
      <c r="A47" s="154"/>
      <c r="B47" s="154"/>
      <c r="C47" s="154"/>
      <c r="D47" s="154"/>
      <c r="E47" s="154"/>
      <c r="F47" s="154"/>
      <c r="G47" s="119"/>
      <c r="H47" s="119"/>
      <c r="I47" s="119"/>
      <c r="J47" s="119"/>
      <c r="K47" s="119"/>
      <c r="L47" s="119"/>
      <c r="M47" s="119"/>
      <c r="N47" s="119"/>
      <c r="O47" s="119"/>
      <c r="P47" s="119"/>
      <c r="Q47" s="119"/>
      <c r="R47" s="119"/>
      <c r="S47" s="119"/>
      <c r="T47" s="119"/>
      <c r="W47" s="89"/>
      <c r="X47" s="89"/>
      <c r="Y47" s="89"/>
      <c r="Z47" s="89"/>
      <c r="AA47" s="89"/>
      <c r="AB47" s="89"/>
      <c r="AC47" s="89"/>
      <c r="AD47" s="89"/>
      <c r="AE47" s="8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row>
    <row r="48" spans="1:95" ht="24" customHeight="1">
      <c r="A48" s="417" t="s">
        <v>21</v>
      </c>
      <c r="B48" s="417"/>
      <c r="C48" s="417"/>
      <c r="D48" s="417"/>
      <c r="E48" s="417"/>
      <c r="F48" s="417"/>
      <c r="G48" s="417"/>
      <c r="H48" s="417"/>
      <c r="I48" s="417"/>
      <c r="J48" s="417"/>
      <c r="K48" s="417"/>
      <c r="L48" s="119"/>
      <c r="M48" s="119"/>
      <c r="N48" s="119"/>
      <c r="O48" s="119"/>
      <c r="P48" s="119"/>
      <c r="Q48" s="119"/>
      <c r="R48" s="119"/>
      <c r="S48" s="119"/>
      <c r="T48" s="119"/>
      <c r="W48" s="89"/>
      <c r="X48" s="89"/>
      <c r="Y48" s="89"/>
      <c r="Z48" s="89"/>
      <c r="AA48" s="89"/>
      <c r="AB48" s="89"/>
      <c r="AC48" s="89"/>
      <c r="AD48" s="89"/>
      <c r="AE48" s="8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row>
    <row r="49" spans="1:95" ht="19.95" customHeight="1">
      <c r="A49" s="486" t="s">
        <v>22</v>
      </c>
      <c r="B49" s="486"/>
      <c r="C49" s="155" t="s">
        <v>29</v>
      </c>
      <c r="D49" s="491" t="str">
        <f>IF(会員用申込書!$D$45="","",ASC(会員用申込書!$D$45))</f>
        <v/>
      </c>
      <c r="E49" s="491"/>
      <c r="F49" s="473"/>
      <c r="G49" s="474"/>
      <c r="H49" s="474"/>
      <c r="I49" s="474"/>
      <c r="J49" s="474"/>
      <c r="K49" s="475"/>
      <c r="L49" s="119"/>
      <c r="N49" s="106"/>
      <c r="O49" s="495" t="s">
        <v>305</v>
      </c>
      <c r="P49" s="496"/>
      <c r="Q49" s="499" t="s">
        <v>328</v>
      </c>
      <c r="R49" s="500"/>
      <c r="S49" s="501"/>
      <c r="T49" s="119"/>
      <c r="W49" s="89"/>
      <c r="X49" s="89"/>
      <c r="Y49" s="89"/>
      <c r="Z49" s="89"/>
      <c r="AA49" s="89"/>
      <c r="AB49" s="89"/>
      <c r="AC49" s="89"/>
      <c r="AD49" s="89"/>
      <c r="AE49" s="8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row>
    <row r="50" spans="1:95" ht="19.95" customHeight="1">
      <c r="A50" s="486"/>
      <c r="B50" s="486"/>
      <c r="C50" s="487" t="str">
        <f>IF(会員用申込書!$C$46="","",ASC(会員用申込書!$C$46))</f>
        <v/>
      </c>
      <c r="D50" s="487"/>
      <c r="E50" s="487"/>
      <c r="F50" s="487"/>
      <c r="G50" s="487"/>
      <c r="H50" s="487"/>
      <c r="I50" s="487"/>
      <c r="J50" s="487"/>
      <c r="K50" s="487"/>
      <c r="L50" s="119"/>
      <c r="M50" s="106"/>
      <c r="O50" s="497"/>
      <c r="P50" s="498"/>
      <c r="Q50" s="502"/>
      <c r="R50" s="503"/>
      <c r="S50" s="504"/>
      <c r="W50" s="89"/>
      <c r="X50" s="89"/>
      <c r="Y50" s="89"/>
      <c r="Z50" s="89"/>
      <c r="AA50" s="89"/>
      <c r="AB50" s="89"/>
      <c r="AC50" s="89"/>
      <c r="AD50" s="89"/>
      <c r="AE50" s="8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row>
    <row r="51" spans="1:95" ht="19.95" customHeight="1">
      <c r="A51" s="492" t="s">
        <v>167</v>
      </c>
      <c r="B51" s="486"/>
      <c r="C51" s="485" t="str">
        <f>IF(会員用申込書!$C$47="","",会員用申込書!$C$47)</f>
        <v/>
      </c>
      <c r="D51" s="485"/>
      <c r="E51" s="485"/>
      <c r="F51" s="485"/>
      <c r="G51" s="485"/>
      <c r="H51" s="485"/>
      <c r="I51" s="485"/>
      <c r="J51" s="485"/>
      <c r="K51" s="485"/>
      <c r="L51" s="119"/>
      <c r="M51" s="106"/>
      <c r="P51" s="275" t="s">
        <v>313</v>
      </c>
      <c r="Q51" s="276" t="s">
        <v>329</v>
      </c>
      <c r="R51" s="505">
        <v>33519242803</v>
      </c>
      <c r="S51" s="505"/>
      <c r="W51" s="89"/>
      <c r="X51" s="89"/>
      <c r="Y51" s="89"/>
      <c r="Z51" s="89"/>
      <c r="AA51" s="89"/>
      <c r="AB51" s="89"/>
      <c r="AC51" s="89"/>
      <c r="AD51" s="89"/>
      <c r="AE51" s="8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row>
    <row r="52" spans="1:95" ht="19.95" customHeight="1">
      <c r="A52" s="486"/>
      <c r="B52" s="486"/>
      <c r="C52" s="155" t="s">
        <v>284</v>
      </c>
      <c r="D52" s="485" t="str">
        <f>IF(会員用申込書!$D$48="","",会員用申込書!$D48)</f>
        <v/>
      </c>
      <c r="E52" s="485"/>
      <c r="F52" s="485"/>
      <c r="G52" s="485"/>
      <c r="H52" s="155" t="s">
        <v>285</v>
      </c>
      <c r="I52" s="485" t="str">
        <f>IF(会員用申込書!$I$48="","",会員用申込書!$I$48)</f>
        <v/>
      </c>
      <c r="J52" s="485"/>
      <c r="K52" s="485"/>
      <c r="L52" s="119"/>
      <c r="M52" s="119"/>
      <c r="O52" s="79"/>
      <c r="P52" s="277"/>
      <c r="Q52" s="275" t="s">
        <v>331</v>
      </c>
      <c r="R52" s="493" t="s">
        <v>330</v>
      </c>
      <c r="S52" s="493"/>
      <c r="W52" s="89"/>
      <c r="X52" s="89"/>
      <c r="Y52" s="89"/>
      <c r="Z52" s="89"/>
      <c r="AA52" s="89"/>
      <c r="AB52" s="89"/>
      <c r="AC52" s="89"/>
      <c r="AD52" s="89"/>
      <c r="AE52" s="8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19"/>
      <c r="BR52" s="119"/>
      <c r="BS52" s="119"/>
      <c r="BT52" s="119"/>
      <c r="BU52" s="119"/>
      <c r="BV52" s="119"/>
      <c r="BW52" s="119"/>
      <c r="BX52" s="119"/>
      <c r="BY52" s="119"/>
      <c r="BZ52" s="119"/>
      <c r="CA52" s="119"/>
      <c r="CB52" s="119"/>
      <c r="CC52" s="119"/>
      <c r="CD52" s="119"/>
      <c r="CE52" s="119"/>
      <c r="CF52" s="119"/>
      <c r="CG52" s="119"/>
      <c r="CH52" s="119"/>
      <c r="CI52" s="119"/>
      <c r="CJ52" s="119"/>
      <c r="CK52" s="119"/>
      <c r="CL52" s="119"/>
      <c r="CM52" s="119"/>
      <c r="CN52" s="119"/>
      <c r="CO52" s="119"/>
      <c r="CP52" s="119"/>
      <c r="CQ52" s="119"/>
    </row>
    <row r="53" spans="1:95" ht="19.95" customHeight="1">
      <c r="A53" s="513" t="s">
        <v>298</v>
      </c>
      <c r="B53" s="513"/>
      <c r="C53" s="485" t="str">
        <f>IF(会員用申込書!$C$49="","",会員用申込書!$C$49)</f>
        <v/>
      </c>
      <c r="D53" s="485"/>
      <c r="E53" s="485"/>
      <c r="F53" s="485"/>
      <c r="G53" s="485"/>
      <c r="H53" s="485"/>
      <c r="I53" s="485"/>
      <c r="J53" s="485"/>
      <c r="K53" s="485"/>
      <c r="L53" s="119"/>
      <c r="M53" s="106"/>
      <c r="O53" s="278" t="s">
        <v>332</v>
      </c>
      <c r="P53" s="279">
        <v>430</v>
      </c>
      <c r="Q53" s="506" t="s">
        <v>279</v>
      </c>
      <c r="R53" s="506"/>
      <c r="S53" s="506"/>
      <c r="W53" s="89"/>
      <c r="X53" s="8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19"/>
      <c r="BR53" s="119"/>
      <c r="BS53" s="119"/>
      <c r="BT53" s="119"/>
      <c r="BU53" s="119"/>
      <c r="BV53" s="119"/>
      <c r="BW53" s="119"/>
      <c r="BX53" s="119"/>
      <c r="BY53" s="119"/>
      <c r="BZ53" s="119"/>
      <c r="CA53" s="119"/>
      <c r="CB53" s="119"/>
      <c r="CC53" s="119"/>
      <c r="CD53" s="119"/>
      <c r="CE53" s="119"/>
      <c r="CF53" s="119"/>
      <c r="CG53" s="119"/>
      <c r="CH53" s="119"/>
      <c r="CI53" s="119"/>
      <c r="CJ53" s="119"/>
      <c r="CK53" s="119"/>
      <c r="CL53" s="119"/>
      <c r="CM53" s="119"/>
      <c r="CN53" s="119"/>
      <c r="CO53" s="119"/>
      <c r="CP53" s="119"/>
      <c r="CQ53" s="119"/>
    </row>
    <row r="54" spans="1:95" ht="19.95" customHeight="1" thickBot="1">
      <c r="A54" s="486" t="s">
        <v>299</v>
      </c>
      <c r="B54" s="486"/>
      <c r="C54" s="485" t="str">
        <f>IF(会員用申込書!$C$50="","",ASC(会員用申込書!$C$50))</f>
        <v/>
      </c>
      <c r="D54" s="485"/>
      <c r="E54" s="485"/>
      <c r="F54" s="485"/>
      <c r="G54" s="485"/>
      <c r="H54" s="158" t="s">
        <v>286</v>
      </c>
      <c r="I54" s="485" t="str">
        <f>IF(会員用申込書!$I$50="","",ASC(会員用申込書!$I$50))</f>
        <v/>
      </c>
      <c r="J54" s="485"/>
      <c r="K54" s="485"/>
      <c r="L54" s="119"/>
      <c r="M54" s="106"/>
      <c r="O54" s="280" t="s">
        <v>333</v>
      </c>
      <c r="P54" s="281">
        <v>600</v>
      </c>
      <c r="Q54" s="494" t="s">
        <v>280</v>
      </c>
      <c r="R54" s="494"/>
      <c r="S54" s="494"/>
      <c r="W54" s="89"/>
      <c r="X54" s="8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19"/>
      <c r="BS54" s="119"/>
      <c r="BT54" s="119"/>
      <c r="BU54" s="119"/>
      <c r="BV54" s="119"/>
      <c r="BW54" s="119"/>
      <c r="BX54" s="119"/>
      <c r="BY54" s="119"/>
      <c r="BZ54" s="119"/>
      <c r="CA54" s="119"/>
      <c r="CB54" s="119"/>
      <c r="CC54" s="119"/>
      <c r="CD54" s="119"/>
      <c r="CE54" s="119"/>
      <c r="CF54" s="119"/>
      <c r="CG54" s="119"/>
      <c r="CH54" s="119"/>
      <c r="CI54" s="119"/>
      <c r="CJ54" s="119"/>
      <c r="CK54" s="119"/>
      <c r="CL54" s="119"/>
      <c r="CM54" s="119"/>
      <c r="CN54" s="119"/>
      <c r="CO54" s="119"/>
      <c r="CP54" s="119"/>
      <c r="CQ54" s="119"/>
    </row>
    <row r="55" spans="1:95" ht="40.049999999999997" customHeight="1">
      <c r="A55" s="471" t="s">
        <v>334</v>
      </c>
      <c r="B55" s="471"/>
      <c r="C55" s="472">
        <f>会員用申込書!$C$51</f>
        <v>0</v>
      </c>
      <c r="D55" s="472"/>
      <c r="E55" s="472"/>
      <c r="F55" s="472"/>
      <c r="G55" s="472"/>
      <c r="H55" s="472"/>
      <c r="I55" s="472"/>
      <c r="J55" s="472"/>
      <c r="K55" s="472"/>
      <c r="L55" s="119"/>
      <c r="M55" s="106"/>
      <c r="W55" s="89"/>
      <c r="X55" s="89"/>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9"/>
      <c r="BI55" s="119"/>
      <c r="BJ55" s="119"/>
      <c r="BK55" s="119"/>
      <c r="BL55" s="119"/>
      <c r="BM55" s="119"/>
      <c r="BN55" s="119"/>
      <c r="BO55" s="119"/>
      <c r="BP55" s="119"/>
      <c r="BQ55" s="119"/>
      <c r="BR55" s="119"/>
      <c r="BS55" s="119"/>
      <c r="BT55" s="119"/>
      <c r="BU55" s="119"/>
      <c r="BV55" s="119"/>
      <c r="BW55" s="119"/>
      <c r="BX55" s="119"/>
      <c r="BY55" s="119"/>
      <c r="BZ55" s="119"/>
      <c r="CA55" s="119"/>
      <c r="CB55" s="119"/>
      <c r="CC55" s="119"/>
      <c r="CD55" s="119"/>
      <c r="CE55" s="119"/>
      <c r="CF55" s="119"/>
      <c r="CG55" s="119"/>
      <c r="CH55" s="119"/>
      <c r="CI55" s="119"/>
      <c r="CJ55" s="119"/>
      <c r="CK55" s="119"/>
      <c r="CL55" s="119"/>
      <c r="CM55" s="119"/>
      <c r="CN55" s="119"/>
      <c r="CO55" s="119"/>
      <c r="CP55" s="119"/>
      <c r="CQ55" s="119"/>
    </row>
    <row r="56" spans="1:95" ht="19.95" customHeight="1">
      <c r="A56" s="106"/>
      <c r="B56" s="106"/>
      <c r="C56" s="106"/>
      <c r="D56" s="106"/>
      <c r="E56" s="106"/>
      <c r="F56" s="106"/>
      <c r="G56" s="106"/>
      <c r="H56" s="106"/>
      <c r="I56" s="106"/>
      <c r="J56" s="106"/>
      <c r="K56" s="106"/>
      <c r="L56" s="106"/>
      <c r="M56" s="106"/>
      <c r="N56" s="106"/>
      <c r="O56" s="106"/>
      <c r="P56" s="106"/>
      <c r="Q56" s="119"/>
      <c r="R56" s="424" t="s">
        <v>256</v>
      </c>
      <c r="S56" s="425"/>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19"/>
      <c r="BR56" s="119"/>
      <c r="BS56" s="119"/>
      <c r="BT56" s="119"/>
      <c r="BU56" s="119"/>
      <c r="BV56" s="119"/>
      <c r="BW56" s="119"/>
      <c r="BX56" s="119"/>
      <c r="BY56" s="119"/>
      <c r="BZ56" s="119"/>
      <c r="CA56" s="119"/>
      <c r="CB56" s="119"/>
      <c r="CC56" s="119"/>
      <c r="CD56" s="119"/>
      <c r="CE56" s="119"/>
      <c r="CF56" s="119"/>
      <c r="CG56" s="119"/>
      <c r="CH56" s="119"/>
      <c r="CI56" s="119"/>
      <c r="CJ56" s="119"/>
      <c r="CK56" s="119"/>
      <c r="CL56" s="119"/>
      <c r="CM56" s="119"/>
      <c r="CN56" s="119"/>
      <c r="CO56" s="119"/>
      <c r="CP56" s="119"/>
      <c r="CQ56" s="119"/>
    </row>
    <row r="57" spans="1:95" ht="19.95" customHeight="1">
      <c r="A57" s="119"/>
      <c r="B57" s="159"/>
      <c r="C57" s="160"/>
      <c r="D57" s="159"/>
      <c r="E57" s="159"/>
      <c r="F57" s="160"/>
      <c r="G57" s="159"/>
      <c r="H57" s="159"/>
      <c r="I57" s="159"/>
      <c r="J57" s="119"/>
      <c r="K57" s="119"/>
      <c r="L57" s="119"/>
      <c r="M57" s="119"/>
      <c r="N57" s="106"/>
      <c r="O57" s="106"/>
      <c r="P57" s="106"/>
      <c r="Q57" s="119"/>
      <c r="R57" s="423" t="s">
        <v>257</v>
      </c>
      <c r="S57" s="423"/>
      <c r="T57" s="423"/>
      <c r="U57" s="423"/>
      <c r="V57" s="423"/>
      <c r="W57" s="423"/>
      <c r="X57" s="423"/>
      <c r="Y57" s="423"/>
      <c r="Z57" s="423"/>
      <c r="AA57" s="423"/>
      <c r="AB57" s="423"/>
      <c r="AC57" s="423"/>
      <c r="AD57" s="423"/>
      <c r="AE57" s="423"/>
      <c r="AF57" s="423"/>
      <c r="AG57" s="423"/>
      <c r="AH57" s="423"/>
      <c r="AI57" s="423"/>
      <c r="AJ57" s="423"/>
      <c r="AK57" s="423" t="s">
        <v>131</v>
      </c>
      <c r="AL57" s="423"/>
      <c r="AM57" s="423"/>
      <c r="AN57" s="423"/>
      <c r="AO57" s="423"/>
      <c r="AP57" s="423"/>
      <c r="AQ57" s="423"/>
      <c r="AR57" s="423"/>
      <c r="AS57" s="161" t="s">
        <v>232</v>
      </c>
      <c r="AT57" s="423" t="s">
        <v>132</v>
      </c>
      <c r="AU57" s="423"/>
      <c r="AV57" s="423"/>
      <c r="AW57" s="423"/>
      <c r="AX57" s="423"/>
      <c r="AY57" s="423"/>
      <c r="AZ57" s="423"/>
      <c r="BA57" s="423"/>
      <c r="BB57" s="423"/>
      <c r="BC57" s="423"/>
      <c r="BD57" s="423"/>
      <c r="BE57" s="423"/>
      <c r="BF57" s="423"/>
      <c r="BG57" s="423" t="s">
        <v>133</v>
      </c>
      <c r="BH57" s="423"/>
      <c r="BI57" s="119"/>
      <c r="BJ57" s="119"/>
      <c r="BK57" s="119"/>
      <c r="BL57" s="119"/>
      <c r="BM57" s="119"/>
      <c r="BN57" s="119"/>
      <c r="BO57" s="119"/>
      <c r="BP57" s="119"/>
      <c r="BQ57" s="119"/>
      <c r="BR57" s="119"/>
      <c r="BS57" s="119"/>
      <c r="BT57" s="119"/>
      <c r="BU57" s="119"/>
      <c r="BV57" s="119"/>
      <c r="BW57" s="119"/>
      <c r="BX57" s="119"/>
      <c r="BY57" s="119"/>
      <c r="BZ57" s="119"/>
      <c r="CA57" s="119"/>
      <c r="CB57" s="119"/>
      <c r="CC57" s="119"/>
      <c r="CD57" s="119"/>
      <c r="CE57" s="119"/>
      <c r="CF57" s="119"/>
      <c r="CG57" s="119"/>
      <c r="CH57" s="119"/>
      <c r="CI57" s="119"/>
      <c r="CJ57" s="119"/>
      <c r="CK57" s="119"/>
      <c r="CL57" s="119"/>
      <c r="CM57" s="119"/>
      <c r="CN57" s="119"/>
      <c r="CO57" s="119"/>
      <c r="CP57" s="119"/>
      <c r="CQ57" s="119"/>
    </row>
    <row r="58" spans="1:95" s="81" customFormat="1" ht="19.95" customHeight="1" thickBot="1">
      <c r="A58" s="162"/>
      <c r="B58" s="163"/>
      <c r="C58" s="160"/>
      <c r="D58" s="160"/>
      <c r="E58" s="160"/>
      <c r="F58" s="160"/>
      <c r="G58" s="160"/>
      <c r="H58" s="160"/>
      <c r="I58" s="160"/>
      <c r="J58" s="160"/>
      <c r="K58" s="160"/>
      <c r="L58" s="164"/>
      <c r="M58" s="164"/>
      <c r="N58" s="165"/>
      <c r="O58" s="165"/>
      <c r="P58" s="165"/>
      <c r="Q58" s="165"/>
      <c r="R58" s="166">
        <v>3300</v>
      </c>
      <c r="S58" s="167">
        <v>4500</v>
      </c>
      <c r="T58" s="168">
        <v>4500</v>
      </c>
      <c r="U58" s="168">
        <v>3200</v>
      </c>
      <c r="V58" s="168">
        <v>3600</v>
      </c>
      <c r="W58" s="169"/>
      <c r="X58" s="168">
        <v>3400</v>
      </c>
      <c r="Y58" s="168">
        <v>3500</v>
      </c>
      <c r="Z58" s="168">
        <v>2300</v>
      </c>
      <c r="AA58" s="168">
        <v>2000</v>
      </c>
      <c r="AB58" s="166">
        <v>5000</v>
      </c>
      <c r="AC58" s="167">
        <v>7000</v>
      </c>
      <c r="AD58" s="168">
        <v>70</v>
      </c>
      <c r="AE58" s="168">
        <v>70</v>
      </c>
      <c r="AF58" s="168">
        <v>70</v>
      </c>
      <c r="AG58" s="168">
        <v>61</v>
      </c>
      <c r="AH58" s="168">
        <v>82</v>
      </c>
      <c r="AI58" s="168">
        <v>305</v>
      </c>
      <c r="AJ58" s="168">
        <v>305</v>
      </c>
      <c r="AK58" s="166">
        <v>5720</v>
      </c>
      <c r="AL58" s="167">
        <v>6500</v>
      </c>
      <c r="AM58" s="166">
        <v>4000</v>
      </c>
      <c r="AN58" s="167">
        <v>4500</v>
      </c>
      <c r="AO58" s="166">
        <v>4070</v>
      </c>
      <c r="AP58" s="167">
        <v>4600</v>
      </c>
      <c r="AQ58" s="166">
        <v>2550</v>
      </c>
      <c r="AR58" s="167">
        <v>2950</v>
      </c>
      <c r="AS58" s="170">
        <v>408</v>
      </c>
      <c r="AT58" s="166">
        <v>5000</v>
      </c>
      <c r="AU58" s="166">
        <v>7200</v>
      </c>
      <c r="AV58" s="166">
        <v>15700</v>
      </c>
      <c r="AW58" s="166">
        <v>4200</v>
      </c>
      <c r="AX58" s="166">
        <v>14600</v>
      </c>
      <c r="AY58" s="166">
        <v>9000</v>
      </c>
      <c r="AZ58" s="166">
        <v>3700</v>
      </c>
      <c r="BA58" s="166">
        <v>6800</v>
      </c>
      <c r="BB58" s="166">
        <v>3100</v>
      </c>
      <c r="BC58" s="166">
        <v>2400</v>
      </c>
      <c r="BD58" s="166">
        <v>5000</v>
      </c>
      <c r="BE58" s="166">
        <v>2500</v>
      </c>
      <c r="BF58" s="166">
        <v>6700</v>
      </c>
      <c r="BG58" s="171">
        <v>3143</v>
      </c>
      <c r="BH58" s="171">
        <v>4620</v>
      </c>
      <c r="BI58" s="162"/>
      <c r="BJ58" s="162"/>
      <c r="BK58" s="162"/>
      <c r="BL58" s="162"/>
      <c r="BM58" s="162"/>
      <c r="BN58" s="162"/>
      <c r="BO58" s="162"/>
      <c r="BP58" s="162"/>
      <c r="BQ58" s="162"/>
      <c r="BR58" s="162"/>
      <c r="BS58" s="162"/>
      <c r="BT58" s="162"/>
      <c r="BU58" s="162"/>
      <c r="BV58" s="162"/>
      <c r="BW58" s="162"/>
      <c r="BX58" s="162"/>
      <c r="BY58" s="162"/>
      <c r="BZ58" s="162"/>
      <c r="CA58" s="162"/>
      <c r="CB58" s="162"/>
      <c r="CC58" s="162"/>
      <c r="CD58" s="162"/>
      <c r="CE58" s="162"/>
      <c r="CF58" s="162"/>
      <c r="CG58" s="162"/>
      <c r="CH58" s="162"/>
      <c r="CI58" s="162"/>
      <c r="CJ58" s="162"/>
      <c r="CK58" s="162"/>
      <c r="CL58" s="162"/>
      <c r="CM58" s="162"/>
      <c r="CN58" s="162"/>
      <c r="CO58" s="162"/>
      <c r="CP58" s="162"/>
      <c r="CQ58" s="162"/>
    </row>
    <row r="59" spans="1:95" s="82" customFormat="1" ht="44.4" customHeight="1" thickTop="1">
      <c r="A59" s="429" t="s">
        <v>134</v>
      </c>
      <c r="B59" s="172" t="s">
        <v>23</v>
      </c>
      <c r="C59" s="173" t="s">
        <v>344</v>
      </c>
      <c r="D59" s="174" t="s">
        <v>347</v>
      </c>
      <c r="E59" s="175" t="s">
        <v>218</v>
      </c>
      <c r="F59" s="176" t="s">
        <v>346</v>
      </c>
      <c r="G59" s="177" t="s">
        <v>327</v>
      </c>
      <c r="H59" s="178" t="s">
        <v>35</v>
      </c>
      <c r="I59" s="172" t="s">
        <v>24</v>
      </c>
      <c r="J59" s="179" t="s">
        <v>25</v>
      </c>
      <c r="K59" s="179" t="s">
        <v>217</v>
      </c>
      <c r="L59" s="179" t="s">
        <v>26</v>
      </c>
      <c r="M59" s="179" t="s">
        <v>27</v>
      </c>
      <c r="N59" s="180" t="s">
        <v>36</v>
      </c>
      <c r="O59" s="179" t="s">
        <v>258</v>
      </c>
      <c r="P59" s="179" t="s">
        <v>259</v>
      </c>
      <c r="Q59" s="181" t="s">
        <v>260</v>
      </c>
      <c r="R59" s="182" t="s">
        <v>261</v>
      </c>
      <c r="S59" s="183" t="s">
        <v>262</v>
      </c>
      <c r="T59" s="183" t="s">
        <v>263</v>
      </c>
      <c r="U59" s="183" t="s">
        <v>264</v>
      </c>
      <c r="V59" s="183" t="s">
        <v>265</v>
      </c>
      <c r="W59" s="169"/>
      <c r="X59" s="184" t="s">
        <v>266</v>
      </c>
      <c r="Y59" s="184" t="s">
        <v>267</v>
      </c>
      <c r="Z59" s="184" t="s">
        <v>268</v>
      </c>
      <c r="AA59" s="184" t="s">
        <v>269</v>
      </c>
      <c r="AB59" s="185" t="s">
        <v>270</v>
      </c>
      <c r="AC59" s="184" t="s">
        <v>271</v>
      </c>
      <c r="AD59" s="184" t="s">
        <v>272</v>
      </c>
      <c r="AE59" s="184" t="s">
        <v>273</v>
      </c>
      <c r="AF59" s="184" t="s">
        <v>274</v>
      </c>
      <c r="AG59" s="184" t="s">
        <v>275</v>
      </c>
      <c r="AH59" s="184" t="s">
        <v>276</v>
      </c>
      <c r="AI59" s="184" t="s">
        <v>277</v>
      </c>
      <c r="AJ59" s="184" t="s">
        <v>278</v>
      </c>
      <c r="AK59" s="185" t="s">
        <v>160</v>
      </c>
      <c r="AL59" s="184" t="s">
        <v>162</v>
      </c>
      <c r="AM59" s="185" t="s">
        <v>159</v>
      </c>
      <c r="AN59" s="184" t="s">
        <v>161</v>
      </c>
      <c r="AO59" s="185" t="s">
        <v>158</v>
      </c>
      <c r="AP59" s="184" t="s">
        <v>157</v>
      </c>
      <c r="AQ59" s="185" t="s">
        <v>146</v>
      </c>
      <c r="AR59" s="184" t="s">
        <v>153</v>
      </c>
      <c r="AS59" s="186" t="s">
        <v>154</v>
      </c>
      <c r="AT59" s="185" t="s">
        <v>155</v>
      </c>
      <c r="AU59" s="185" t="s">
        <v>156</v>
      </c>
      <c r="AV59" s="185" t="s">
        <v>137</v>
      </c>
      <c r="AW59" s="185" t="s">
        <v>147</v>
      </c>
      <c r="AX59" s="185" t="s">
        <v>138</v>
      </c>
      <c r="AY59" s="185" t="s">
        <v>148</v>
      </c>
      <c r="AZ59" s="185" t="s">
        <v>139</v>
      </c>
      <c r="BA59" s="185" t="s">
        <v>140</v>
      </c>
      <c r="BB59" s="185" t="s">
        <v>141</v>
      </c>
      <c r="BC59" s="185" t="s">
        <v>149</v>
      </c>
      <c r="BD59" s="185" t="s">
        <v>150</v>
      </c>
      <c r="BE59" s="185" t="s">
        <v>142</v>
      </c>
      <c r="BF59" s="185" t="s">
        <v>143</v>
      </c>
      <c r="BG59" s="187" t="s">
        <v>151</v>
      </c>
      <c r="BH59" s="187" t="s">
        <v>152</v>
      </c>
      <c r="BI59" s="188"/>
      <c r="BJ59" s="188"/>
      <c r="BK59" s="188"/>
      <c r="BL59" s="188"/>
      <c r="BM59" s="188"/>
      <c r="BN59" s="188"/>
      <c r="BO59" s="188"/>
      <c r="BP59" s="188"/>
      <c r="BQ59" s="188"/>
      <c r="BR59" s="188"/>
      <c r="BS59" s="188"/>
      <c r="BT59" s="188"/>
      <c r="BU59" s="188"/>
      <c r="BV59" s="188"/>
      <c r="BW59" s="188"/>
      <c r="BX59" s="188"/>
      <c r="BY59" s="188"/>
      <c r="BZ59" s="188"/>
      <c r="CA59" s="188"/>
      <c r="CB59" s="188"/>
      <c r="CC59" s="188"/>
      <c r="CD59" s="188"/>
      <c r="CE59" s="188"/>
      <c r="CF59" s="188"/>
      <c r="CG59" s="188"/>
      <c r="CH59" s="188"/>
      <c r="CI59" s="188"/>
      <c r="CJ59" s="188"/>
      <c r="CK59" s="188"/>
      <c r="CL59" s="188"/>
      <c r="CM59" s="188"/>
      <c r="CN59" s="188"/>
      <c r="CO59" s="188"/>
      <c r="CP59" s="188"/>
      <c r="CQ59" s="188"/>
    </row>
    <row r="60" spans="1:95" ht="44.4" customHeight="1" thickBot="1">
      <c r="A60" s="429"/>
      <c r="B60" s="189" t="str">
        <f>IF($N$4="","",$N$4)</f>
        <v/>
      </c>
      <c r="C60" s="189" t="s">
        <v>345</v>
      </c>
      <c r="D60" s="190">
        <f>$N$46</f>
        <v>0</v>
      </c>
      <c r="E60" s="191" t="str">
        <f>IF($G$46="","",$G$46)</f>
        <v/>
      </c>
      <c r="F60" s="192"/>
      <c r="G60" s="193">
        <f>$N$46</f>
        <v>0</v>
      </c>
      <c r="H60" s="194">
        <f ca="1">TODAY()</f>
        <v>45568</v>
      </c>
      <c r="I60" s="156"/>
      <c r="J60" s="195">
        <f ca="1">TODAY()</f>
        <v>45568</v>
      </c>
      <c r="K60" s="196" t="str">
        <f>LEFT(PHONETIC(会員用申込書!C47),1)</f>
        <v/>
      </c>
      <c r="L60" s="197" t="str">
        <f>$C$51 &amp;" " &amp;$D$52 &amp;" " &amp;$I$52</f>
        <v xml:space="preserve">  </v>
      </c>
      <c r="M60" s="198" t="str">
        <f>IF(D49="","",D49)</f>
        <v/>
      </c>
      <c r="N60" s="157" t="str">
        <f>IF(C50="","",C50)</f>
        <v/>
      </c>
      <c r="O60" s="157" t="str">
        <f>IF(C54="","",C54)</f>
        <v/>
      </c>
      <c r="P60" s="157" t="str">
        <f>IF(C53="","",C53)</f>
        <v/>
      </c>
      <c r="Q60" s="199" t="str">
        <f>LEFT($N$60,3)</f>
        <v/>
      </c>
      <c r="R60" s="200" t="str">
        <f>IF(H8="","",H8)</f>
        <v/>
      </c>
      <c r="S60" s="201"/>
      <c r="T60" s="156" t="str">
        <f>IF(H9="","",H9)</f>
        <v/>
      </c>
      <c r="U60" s="202" t="str">
        <f>IF(H11="","",H11)</f>
        <v/>
      </c>
      <c r="V60" s="202" t="str">
        <f>IF(H13="","",H13)</f>
        <v/>
      </c>
      <c r="W60" s="203"/>
      <c r="X60" s="202" t="str">
        <f>IF(H10="","",H10)</f>
        <v/>
      </c>
      <c r="Y60" s="202" t="str">
        <f>IF(H12="","",H12)</f>
        <v/>
      </c>
      <c r="Z60" s="202" t="str">
        <f>IF(H14="","",H14)</f>
        <v/>
      </c>
      <c r="AA60" s="202" t="str">
        <f>IF(H15="","",H15)</f>
        <v/>
      </c>
      <c r="AB60" s="204" t="str">
        <f>IF(H7="","",H7)</f>
        <v/>
      </c>
      <c r="AC60" s="201"/>
      <c r="AD60" s="202" t="str">
        <f>IF(H16="","",H16)</f>
        <v/>
      </c>
      <c r="AE60" s="202" t="str">
        <f>IF(H17="","",H17)</f>
        <v/>
      </c>
      <c r="AF60" s="202" t="str">
        <f>IF(H18="","",H18)</f>
        <v/>
      </c>
      <c r="AG60" s="202" t="str">
        <f>IF(H19="","",H19)</f>
        <v/>
      </c>
      <c r="AH60" s="202" t="str">
        <f>IF(H20="","",H20)</f>
        <v/>
      </c>
      <c r="AI60" s="202" t="str">
        <f>IF(H21="","",H21)</f>
        <v/>
      </c>
      <c r="AJ60" s="202" t="str">
        <f>IF(H22="","",H22)</f>
        <v/>
      </c>
      <c r="AK60" s="204" t="str">
        <f>IF(H41="","",H41)</f>
        <v/>
      </c>
      <c r="AL60" s="201"/>
      <c r="AM60" s="204" t="str">
        <f>IF(H42="","",H42)</f>
        <v/>
      </c>
      <c r="AN60" s="201"/>
      <c r="AO60" s="204" t="str">
        <f>IF(H43="","",H43)</f>
        <v/>
      </c>
      <c r="AP60" s="201"/>
      <c r="AQ60" s="204" t="str">
        <f>IF(H44="","",H44)</f>
        <v/>
      </c>
      <c r="AR60" s="201"/>
      <c r="AS60" s="205"/>
      <c r="AT60" s="204" t="str">
        <f>IF(H24="","",H24)</f>
        <v/>
      </c>
      <c r="AU60" s="204" t="str">
        <f>IF(H25="","",H25)</f>
        <v/>
      </c>
      <c r="AV60" s="204" t="str">
        <f>IF(H26="","",H26)</f>
        <v/>
      </c>
      <c r="AW60" s="204" t="str">
        <f>IF(H27="","",H27)</f>
        <v/>
      </c>
      <c r="AX60" s="204" t="str">
        <f>IF(H28="","",H28)</f>
        <v/>
      </c>
      <c r="AY60" s="204" t="str">
        <f>IF(H29="","",H29)</f>
        <v/>
      </c>
      <c r="AZ60" s="204" t="str">
        <f>IF(H30="","",H30)</f>
        <v/>
      </c>
      <c r="BA60" s="204" t="str">
        <f>IF(H31="","",H31)</f>
        <v/>
      </c>
      <c r="BB60" s="204" t="str">
        <f>IF(H32="","",H32)</f>
        <v/>
      </c>
      <c r="BC60" s="204" t="str">
        <f>IF(H33="","",H33)</f>
        <v/>
      </c>
      <c r="BD60" s="204" t="str">
        <f>IF(H34="","",H34)</f>
        <v/>
      </c>
      <c r="BE60" s="204" t="str">
        <f>IF(H35="","",H35)</f>
        <v/>
      </c>
      <c r="BF60" s="204" t="str">
        <f>IF(H36="","",H36)</f>
        <v/>
      </c>
      <c r="BG60" s="156" t="str">
        <f>IF(会員用申込書!$H$36="","",会員用申込書!$H$36)</f>
        <v/>
      </c>
      <c r="BH60" s="156" t="str">
        <f>IF(会員用申込書!$H$37="","",会員用申込書!$H$37)</f>
        <v/>
      </c>
      <c r="BI60" s="119"/>
      <c r="BJ60" s="119"/>
      <c r="BK60" s="119"/>
      <c r="BL60" s="119"/>
      <c r="BM60" s="119"/>
      <c r="BN60" s="119"/>
      <c r="BO60" s="119"/>
      <c r="BP60" s="119"/>
      <c r="BQ60" s="119"/>
      <c r="BR60" s="119"/>
      <c r="BS60" s="119"/>
      <c r="BT60" s="119"/>
      <c r="BU60" s="119"/>
      <c r="BV60" s="119"/>
      <c r="BW60" s="119"/>
      <c r="BX60" s="119"/>
      <c r="BY60" s="119"/>
      <c r="BZ60" s="119"/>
      <c r="CA60" s="119"/>
      <c r="CB60" s="119"/>
      <c r="CC60" s="119"/>
      <c r="CD60" s="119"/>
      <c r="CE60" s="119"/>
      <c r="CF60" s="119"/>
      <c r="CG60" s="119"/>
      <c r="CH60" s="119"/>
      <c r="CI60" s="119"/>
      <c r="CJ60" s="119"/>
      <c r="CK60" s="119"/>
      <c r="CL60" s="119"/>
      <c r="CM60" s="119"/>
      <c r="CN60" s="119"/>
      <c r="CO60" s="119"/>
      <c r="CP60" s="119"/>
      <c r="CQ60" s="119"/>
    </row>
    <row r="61" spans="1:95" ht="13.05" customHeight="1" thickTop="1">
      <c r="A61" s="146"/>
      <c r="B61" s="119"/>
      <c r="C61" s="119"/>
      <c r="D61" s="160"/>
      <c r="E61" s="160"/>
      <c r="F61" s="119"/>
      <c r="G61" s="119"/>
      <c r="H61" s="119"/>
      <c r="I61" s="119"/>
      <c r="J61" s="119"/>
      <c r="K61" s="119"/>
      <c r="L61" s="106"/>
      <c r="M61" s="106"/>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c r="CD61" s="119"/>
      <c r="CE61" s="119"/>
      <c r="CF61" s="119"/>
      <c r="CG61" s="119"/>
      <c r="CH61" s="119"/>
      <c r="CI61" s="119"/>
      <c r="CJ61" s="119"/>
      <c r="CK61" s="119"/>
      <c r="CL61" s="119"/>
      <c r="CM61" s="119"/>
      <c r="CN61" s="119"/>
      <c r="CO61" s="119"/>
      <c r="CP61" s="119"/>
      <c r="CQ61" s="119"/>
    </row>
    <row r="62" spans="1:95" ht="13.05" customHeight="1">
      <c r="A62" s="146"/>
      <c r="B62" s="119"/>
      <c r="C62" s="119"/>
      <c r="D62" s="119"/>
      <c r="E62" s="119"/>
      <c r="F62" s="119"/>
      <c r="G62" s="119"/>
      <c r="H62" s="119"/>
      <c r="I62" s="119"/>
      <c r="J62" s="119"/>
      <c r="K62" s="119"/>
      <c r="L62" s="119"/>
      <c r="M62" s="106"/>
      <c r="N62" s="206"/>
      <c r="O62" s="206"/>
      <c r="P62" s="206"/>
      <c r="Q62" s="206"/>
      <c r="R62" s="206"/>
      <c r="S62" s="206"/>
      <c r="T62" s="206"/>
      <c r="U62" s="206"/>
      <c r="V62" s="206"/>
      <c r="W62" s="119"/>
      <c r="X62" s="119"/>
      <c r="Y62" s="119"/>
      <c r="Z62" s="119"/>
      <c r="AA62" s="119"/>
      <c r="AB62" s="119"/>
      <c r="AC62" s="119"/>
      <c r="AD62" s="206"/>
      <c r="AE62" s="206"/>
      <c r="AF62" s="206"/>
      <c r="AG62" s="206"/>
      <c r="AH62" s="206"/>
      <c r="AI62" s="206"/>
      <c r="AJ62" s="206"/>
      <c r="AK62" s="206"/>
      <c r="AL62" s="119"/>
      <c r="AM62" s="206"/>
      <c r="AN62" s="206"/>
      <c r="AO62" s="206"/>
      <c r="AP62" s="206"/>
      <c r="AQ62" s="206"/>
      <c r="AR62" s="206"/>
      <c r="AS62" s="206"/>
      <c r="AT62" s="206"/>
      <c r="AU62" s="206"/>
      <c r="AV62" s="206"/>
      <c r="AW62" s="206"/>
      <c r="AX62" s="206"/>
      <c r="AY62" s="206"/>
      <c r="AZ62" s="206"/>
      <c r="BA62" s="206"/>
      <c r="BB62" s="119"/>
      <c r="BC62" s="119"/>
      <c r="BD62" s="119"/>
      <c r="BE62" s="119"/>
      <c r="BF62" s="119"/>
      <c r="BG62" s="119"/>
      <c r="BH62" s="119"/>
      <c r="BI62" s="119"/>
      <c r="BJ62" s="119"/>
      <c r="BK62" s="119"/>
      <c r="BL62" s="119"/>
      <c r="BM62" s="119"/>
      <c r="BN62" s="119"/>
      <c r="BO62" s="119"/>
      <c r="BP62" s="119"/>
      <c r="BQ62" s="119"/>
      <c r="BR62" s="119"/>
      <c r="BS62" s="119"/>
      <c r="BT62" s="119"/>
      <c r="BU62" s="119"/>
      <c r="BV62" s="119"/>
      <c r="BW62" s="119"/>
      <c r="BX62" s="119"/>
      <c r="BY62" s="119"/>
      <c r="BZ62" s="119"/>
      <c r="CA62" s="119"/>
      <c r="CB62" s="119"/>
      <c r="CC62" s="119"/>
      <c r="CD62" s="119"/>
      <c r="CE62" s="119"/>
      <c r="CF62" s="119"/>
      <c r="CG62" s="119"/>
      <c r="CH62" s="119"/>
      <c r="CI62" s="119"/>
      <c r="CJ62" s="119"/>
      <c r="CK62" s="119"/>
      <c r="CL62" s="119"/>
      <c r="CM62" s="119"/>
      <c r="CN62" s="119"/>
      <c r="CO62" s="119"/>
      <c r="CP62" s="119"/>
      <c r="CQ62" s="119"/>
    </row>
    <row r="63" spans="1:95" ht="14.4">
      <c r="A63" s="429" t="s">
        <v>37</v>
      </c>
      <c r="B63" s="207" t="s">
        <v>30</v>
      </c>
      <c r="C63" s="208" t="s">
        <v>31</v>
      </c>
      <c r="D63" s="208" t="s">
        <v>36</v>
      </c>
      <c r="E63" s="209" t="s">
        <v>32</v>
      </c>
      <c r="F63" s="119"/>
      <c r="G63" s="119"/>
      <c r="H63" s="119"/>
      <c r="I63" s="119"/>
      <c r="J63" s="119"/>
      <c r="K63" s="119"/>
      <c r="L63" s="119"/>
      <c r="M63" s="106"/>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c r="BK63" s="119"/>
      <c r="BL63" s="119"/>
      <c r="BM63" s="119"/>
      <c r="BN63" s="119"/>
      <c r="BO63" s="119"/>
      <c r="BP63" s="119"/>
      <c r="BQ63" s="119"/>
      <c r="BR63" s="119"/>
      <c r="BS63" s="119"/>
      <c r="BT63" s="119"/>
      <c r="BU63" s="119"/>
      <c r="BV63" s="119"/>
      <c r="BW63" s="119"/>
      <c r="BX63" s="119"/>
      <c r="BY63" s="119"/>
      <c r="BZ63" s="119"/>
      <c r="CA63" s="119"/>
      <c r="CB63" s="119"/>
      <c r="CC63" s="119"/>
      <c r="CD63" s="119"/>
      <c r="CE63" s="119"/>
      <c r="CF63" s="119"/>
      <c r="CG63" s="119"/>
      <c r="CH63" s="119"/>
      <c r="CI63" s="119"/>
      <c r="CJ63" s="119"/>
      <c r="CK63" s="119"/>
      <c r="CL63" s="119"/>
      <c r="CM63" s="119"/>
      <c r="CN63" s="119"/>
      <c r="CO63" s="119"/>
      <c r="CP63" s="119"/>
      <c r="CQ63" s="119"/>
    </row>
    <row r="64" spans="1:95" ht="35.4" customHeight="1">
      <c r="A64" s="429"/>
      <c r="B64" s="210" t="str">
        <f>計算シート!$C$51 &amp;" " &amp; 計算シート!$D$52 &amp;" " &amp;計算シート!$I$52 &amp; " 様"</f>
        <v xml:space="preserve">   様</v>
      </c>
      <c r="C64" s="211" t="str">
        <f>計算シート!$D$49</f>
        <v/>
      </c>
      <c r="D64" s="212" t="str">
        <f>IF(計算シート!$C$50="","",計算シート!$C$50)</f>
        <v/>
      </c>
      <c r="E64" s="157" t="str">
        <f>IF(計算シート!$C$54="","",計算シート!$C$54)</f>
        <v/>
      </c>
      <c r="F64" s="119"/>
      <c r="G64" s="119"/>
      <c r="H64" s="119"/>
      <c r="I64" s="119"/>
      <c r="J64" s="119"/>
      <c r="K64" s="119"/>
      <c r="L64" s="119"/>
      <c r="M64" s="106"/>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19"/>
      <c r="BN64" s="119"/>
      <c r="BO64" s="119"/>
      <c r="BP64" s="119"/>
      <c r="BQ64" s="119"/>
      <c r="BR64" s="119"/>
      <c r="BS64" s="119"/>
      <c r="BT64" s="119"/>
      <c r="BU64" s="119"/>
      <c r="BV64" s="119"/>
      <c r="BW64" s="119"/>
      <c r="BX64" s="119"/>
      <c r="BY64" s="119"/>
      <c r="BZ64" s="119"/>
      <c r="CA64" s="119"/>
      <c r="CB64" s="119"/>
      <c r="CC64" s="119"/>
      <c r="CD64" s="119"/>
      <c r="CE64" s="119"/>
      <c r="CF64" s="119"/>
      <c r="CG64" s="119"/>
      <c r="CH64" s="119"/>
      <c r="CI64" s="119"/>
      <c r="CJ64" s="119"/>
      <c r="CK64" s="119"/>
      <c r="CL64" s="119"/>
      <c r="CM64" s="119"/>
      <c r="CN64" s="119"/>
      <c r="CO64" s="119"/>
      <c r="CP64" s="119"/>
      <c r="CQ64" s="119"/>
    </row>
    <row r="65" spans="1:95" ht="25.95" customHeight="1">
      <c r="A65" s="146"/>
      <c r="B65" s="119"/>
      <c r="C65" s="119"/>
      <c r="D65" s="119"/>
      <c r="E65" s="119"/>
      <c r="F65" s="119"/>
      <c r="G65" s="119"/>
      <c r="H65" s="119"/>
      <c r="I65" s="119"/>
      <c r="J65" s="119"/>
      <c r="K65" s="119"/>
      <c r="L65" s="119"/>
      <c r="M65" s="106"/>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19"/>
      <c r="BQ65" s="119"/>
      <c r="BR65" s="119"/>
      <c r="BS65" s="119"/>
      <c r="BT65" s="119"/>
      <c r="BU65" s="119"/>
      <c r="BV65" s="119"/>
      <c r="BW65" s="119"/>
      <c r="BX65" s="119"/>
      <c r="BY65" s="119"/>
      <c r="BZ65" s="119"/>
      <c r="CA65" s="119"/>
      <c r="CB65" s="119"/>
      <c r="CC65" s="119"/>
      <c r="CD65" s="119"/>
      <c r="CE65" s="119"/>
      <c r="CF65" s="119"/>
      <c r="CG65" s="119"/>
      <c r="CH65" s="119"/>
      <c r="CI65" s="119"/>
      <c r="CJ65" s="119"/>
      <c r="CK65" s="119"/>
      <c r="CL65" s="119"/>
      <c r="CM65" s="119"/>
      <c r="CN65" s="119"/>
      <c r="CO65" s="119"/>
      <c r="CP65" s="119"/>
      <c r="CQ65" s="119"/>
    </row>
    <row r="66" spans="1:95" ht="25.95" customHeight="1">
      <c r="A66" s="426" t="s">
        <v>348</v>
      </c>
      <c r="B66" s="427"/>
      <c r="C66" s="427"/>
      <c r="D66" s="428"/>
      <c r="E66" s="119"/>
      <c r="F66" s="119"/>
      <c r="G66" s="119"/>
      <c r="H66" s="119"/>
      <c r="I66" s="119"/>
      <c r="J66" s="119"/>
      <c r="K66" s="119"/>
      <c r="L66" s="119"/>
      <c r="M66" s="106"/>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19"/>
      <c r="BR66" s="119"/>
      <c r="BS66" s="119"/>
      <c r="BT66" s="119"/>
      <c r="BU66" s="119"/>
      <c r="BV66" s="119"/>
      <c r="BW66" s="119"/>
      <c r="BX66" s="119"/>
      <c r="BY66" s="119"/>
      <c r="BZ66" s="119"/>
      <c r="CA66" s="119"/>
      <c r="CB66" s="119"/>
      <c r="CC66" s="119"/>
      <c r="CD66" s="119"/>
      <c r="CE66" s="119"/>
      <c r="CF66" s="119"/>
      <c r="CG66" s="119"/>
      <c r="CH66" s="119"/>
      <c r="CI66" s="119"/>
      <c r="CJ66" s="119"/>
      <c r="CK66" s="119"/>
      <c r="CL66" s="119"/>
      <c r="CM66" s="119"/>
      <c r="CN66" s="119"/>
      <c r="CO66" s="119"/>
      <c r="CP66" s="119"/>
      <c r="CQ66" s="119"/>
    </row>
    <row r="67" spans="1:95" s="83" customFormat="1" ht="61.2" customHeight="1">
      <c r="A67" s="213" t="s">
        <v>49</v>
      </c>
      <c r="B67" s="214" t="s">
        <v>129</v>
      </c>
      <c r="C67" s="213" t="s">
        <v>50</v>
      </c>
      <c r="D67" s="215" t="s">
        <v>51</v>
      </c>
      <c r="E67" s="214" t="s">
        <v>52</v>
      </c>
      <c r="F67" s="213" t="s">
        <v>53</v>
      </c>
      <c r="G67" s="213" t="s">
        <v>54</v>
      </c>
      <c r="H67" s="213" t="s">
        <v>318</v>
      </c>
      <c r="I67" s="214" t="s">
        <v>55</v>
      </c>
      <c r="J67" s="213" t="s">
        <v>56</v>
      </c>
      <c r="K67" s="214" t="s">
        <v>57</v>
      </c>
      <c r="L67" s="214" t="s">
        <v>58</v>
      </c>
      <c r="M67" s="213" t="s">
        <v>319</v>
      </c>
      <c r="N67" s="213" t="s">
        <v>320</v>
      </c>
      <c r="O67" s="213" t="s">
        <v>321</v>
      </c>
      <c r="P67" s="214" t="s">
        <v>322</v>
      </c>
      <c r="Q67" s="213" t="s">
        <v>323</v>
      </c>
      <c r="R67" s="213" t="s">
        <v>324</v>
      </c>
      <c r="S67" s="213" t="s">
        <v>59</v>
      </c>
      <c r="T67" s="214" t="s">
        <v>60</v>
      </c>
      <c r="U67" s="213" t="s">
        <v>61</v>
      </c>
      <c r="V67" s="214" t="s">
        <v>62</v>
      </c>
      <c r="W67" s="214" t="s">
        <v>63</v>
      </c>
      <c r="X67" s="213" t="s">
        <v>64</v>
      </c>
      <c r="Y67" s="214" t="s">
        <v>65</v>
      </c>
      <c r="Z67" s="213" t="s">
        <v>66</v>
      </c>
      <c r="AA67" s="213" t="s">
        <v>67</v>
      </c>
      <c r="AB67" s="214" t="s">
        <v>68</v>
      </c>
      <c r="AC67" s="213" t="s">
        <v>69</v>
      </c>
      <c r="AD67" s="213" t="s">
        <v>70</v>
      </c>
      <c r="AE67" s="213" t="s">
        <v>71</v>
      </c>
      <c r="AF67" s="213" t="s">
        <v>72</v>
      </c>
      <c r="AG67" s="213" t="s">
        <v>73</v>
      </c>
      <c r="AH67" s="213" t="s">
        <v>74</v>
      </c>
      <c r="AI67" s="213" t="s">
        <v>75</v>
      </c>
      <c r="AJ67" s="213" t="s">
        <v>76</v>
      </c>
      <c r="AK67" s="213" t="s">
        <v>77</v>
      </c>
      <c r="AL67" s="213" t="s">
        <v>78</v>
      </c>
      <c r="AM67" s="213" t="s">
        <v>79</v>
      </c>
      <c r="AN67" s="214" t="s">
        <v>80</v>
      </c>
      <c r="AO67" s="213" t="s">
        <v>81</v>
      </c>
      <c r="AP67" s="214" t="s">
        <v>82</v>
      </c>
      <c r="AQ67" s="213" t="s">
        <v>83</v>
      </c>
      <c r="AR67" s="213" t="s">
        <v>84</v>
      </c>
      <c r="AS67" s="213" t="s">
        <v>38</v>
      </c>
      <c r="AT67" s="213" t="s">
        <v>85</v>
      </c>
      <c r="AU67" s="213" t="s">
        <v>86</v>
      </c>
      <c r="AV67" s="213" t="s">
        <v>87</v>
      </c>
      <c r="AW67" s="213" t="s">
        <v>88</v>
      </c>
      <c r="AX67" s="213" t="s">
        <v>89</v>
      </c>
      <c r="AY67" s="213" t="s">
        <v>90</v>
      </c>
      <c r="AZ67" s="213" t="s">
        <v>91</v>
      </c>
      <c r="BA67" s="213" t="s">
        <v>92</v>
      </c>
      <c r="BB67" s="213" t="s">
        <v>93</v>
      </c>
      <c r="BC67" s="216" t="s">
        <v>94</v>
      </c>
      <c r="BD67" s="216" t="s">
        <v>39</v>
      </c>
      <c r="BE67" s="216" t="s">
        <v>95</v>
      </c>
      <c r="BF67" s="216" t="s">
        <v>96</v>
      </c>
      <c r="BG67" s="216" t="s">
        <v>97</v>
      </c>
      <c r="BH67" s="216" t="s">
        <v>98</v>
      </c>
      <c r="BI67" s="216" t="s">
        <v>98</v>
      </c>
      <c r="BJ67" s="216" t="s">
        <v>99</v>
      </c>
      <c r="BK67" s="216" t="s">
        <v>100</v>
      </c>
      <c r="BL67" s="216" t="s">
        <v>103</v>
      </c>
      <c r="BM67" s="216" t="s">
        <v>101</v>
      </c>
      <c r="BN67" s="216" t="s">
        <v>102</v>
      </c>
      <c r="BO67" s="216" t="s">
        <v>104</v>
      </c>
      <c r="BP67" s="216" t="s">
        <v>105</v>
      </c>
      <c r="BQ67" s="216" t="s">
        <v>106</v>
      </c>
      <c r="BR67" s="216" t="s">
        <v>107</v>
      </c>
      <c r="BS67" s="216" t="s">
        <v>108</v>
      </c>
      <c r="BT67" s="216" t="s">
        <v>109</v>
      </c>
      <c r="BU67" s="216" t="s">
        <v>110</v>
      </c>
      <c r="BV67" s="213" t="s">
        <v>111</v>
      </c>
      <c r="BW67" s="213" t="s">
        <v>112</v>
      </c>
      <c r="BX67" s="213" t="s">
        <v>113</v>
      </c>
      <c r="BY67" s="213" t="s">
        <v>114</v>
      </c>
      <c r="BZ67" s="213" t="s">
        <v>115</v>
      </c>
      <c r="CA67" s="213" t="s">
        <v>116</v>
      </c>
      <c r="CB67" s="213" t="s">
        <v>117</v>
      </c>
      <c r="CC67" s="213" t="s">
        <v>118</v>
      </c>
      <c r="CD67" s="213" t="s">
        <v>119</v>
      </c>
      <c r="CE67" s="215" t="s">
        <v>119</v>
      </c>
      <c r="CF67" s="215" t="s">
        <v>120</v>
      </c>
      <c r="CG67" s="215" t="s">
        <v>40</v>
      </c>
      <c r="CH67" s="215" t="s">
        <v>40</v>
      </c>
      <c r="CI67" s="213" t="s">
        <v>121</v>
      </c>
      <c r="CJ67" s="213" t="s">
        <v>122</v>
      </c>
      <c r="CK67" s="213" t="s">
        <v>123</v>
      </c>
      <c r="CL67" s="213" t="s">
        <v>124</v>
      </c>
      <c r="CM67" s="213" t="s">
        <v>125</v>
      </c>
      <c r="CN67" s="213" t="s">
        <v>128</v>
      </c>
      <c r="CO67" s="213" t="s">
        <v>127</v>
      </c>
      <c r="CP67" s="213" t="s">
        <v>126</v>
      </c>
      <c r="CQ67" s="213" t="s">
        <v>126</v>
      </c>
    </row>
    <row r="68" spans="1:95" s="84" customFormat="1" ht="23.4" customHeight="1">
      <c r="A68" s="217" t="str">
        <f>IF(計算シート!N4="","",計算シート!N4)</f>
        <v/>
      </c>
      <c r="B68" s="218" t="s">
        <v>130</v>
      </c>
      <c r="C68" s="219"/>
      <c r="D68" s="219"/>
      <c r="E68" s="220">
        <f ca="1">TODAY()</f>
        <v>45568</v>
      </c>
      <c r="F68" s="221"/>
      <c r="G68" s="219"/>
      <c r="H68" s="217"/>
      <c r="I68" s="217" t="str">
        <f>IF(計算シート!C54="","",計算シート!C54)</f>
        <v/>
      </c>
      <c r="J68" s="222"/>
      <c r="K68" s="217" t="str">
        <f>IF(計算シート!D49="","",計算シート!D49)</f>
        <v/>
      </c>
      <c r="L68" s="223" t="str">
        <f>IF(計算シート!C50="","",計算シート!C50)</f>
        <v/>
      </c>
      <c r="M68" s="219"/>
      <c r="N68" s="224" t="str">
        <f>IF(計算シート!C51="","",計算シート!C51)</f>
        <v/>
      </c>
      <c r="O68" s="225" t="str">
        <f>IF(計算シート!D52="","",計算シート!D52)</f>
        <v/>
      </c>
      <c r="P68" s="224" t="str">
        <f>IF(計算シート!I52="","",計算シート!I52)</f>
        <v/>
      </c>
      <c r="Q68" s="224"/>
      <c r="R68" s="224" t="s">
        <v>325</v>
      </c>
      <c r="S68" s="224"/>
      <c r="T68" s="224" t="s">
        <v>41</v>
      </c>
      <c r="U68" s="224"/>
      <c r="V68" s="224" t="s">
        <v>42</v>
      </c>
      <c r="W68" s="225" t="s">
        <v>43</v>
      </c>
      <c r="X68" s="225" t="s">
        <v>44</v>
      </c>
      <c r="Y68" s="225" t="s">
        <v>45</v>
      </c>
      <c r="Z68" s="225"/>
      <c r="AA68" s="226"/>
      <c r="AB68" s="225" t="s">
        <v>46</v>
      </c>
      <c r="AC68" s="225"/>
      <c r="AD68" s="225"/>
      <c r="AE68" s="225"/>
      <c r="AF68" s="225"/>
      <c r="AG68" s="225"/>
      <c r="AH68" s="224"/>
      <c r="AI68" s="224"/>
      <c r="AJ68" s="224"/>
      <c r="AK68" s="225"/>
      <c r="AL68" s="225"/>
      <c r="AM68" s="225"/>
      <c r="AN68" s="225" t="s">
        <v>47</v>
      </c>
      <c r="AO68" s="225"/>
      <c r="AP68" s="225" t="s">
        <v>48</v>
      </c>
      <c r="AQ68" s="225"/>
      <c r="AR68" s="225"/>
      <c r="AS68" s="225"/>
      <c r="AT68" s="225"/>
      <c r="AU68" s="225"/>
      <c r="AV68" s="225"/>
      <c r="AW68" s="227"/>
      <c r="AX68" s="227"/>
      <c r="AY68" s="227"/>
      <c r="AZ68" s="227"/>
      <c r="BA68" s="227"/>
      <c r="BB68" s="227"/>
      <c r="BC68" s="227"/>
      <c r="BD68" s="227"/>
      <c r="BE68" s="227"/>
      <c r="BF68" s="227"/>
      <c r="BG68" s="227"/>
      <c r="BH68" s="227"/>
      <c r="BI68" s="227"/>
      <c r="BJ68" s="227"/>
      <c r="BK68" s="227"/>
      <c r="BL68" s="227"/>
      <c r="BM68" s="227"/>
      <c r="BN68" s="228"/>
      <c r="BO68" s="227"/>
      <c r="BP68" s="229"/>
      <c r="BQ68" s="229"/>
      <c r="BR68" s="229"/>
      <c r="BS68" s="229"/>
      <c r="BT68" s="229"/>
      <c r="BU68" s="229"/>
      <c r="BV68" s="229"/>
      <c r="BW68" s="229"/>
      <c r="BX68" s="229"/>
      <c r="BY68" s="229"/>
      <c r="BZ68" s="229"/>
      <c r="CA68" s="229"/>
      <c r="CB68" s="229"/>
      <c r="CC68" s="229"/>
      <c r="CD68" s="229"/>
      <c r="CE68" s="229"/>
      <c r="CF68" s="229"/>
      <c r="CG68" s="229"/>
      <c r="CH68" s="229"/>
      <c r="CI68" s="229"/>
      <c r="CJ68" s="229"/>
      <c r="CK68" s="229"/>
      <c r="CL68" s="229"/>
      <c r="CM68" s="229"/>
      <c r="CN68" s="229"/>
      <c r="CO68" s="229"/>
      <c r="CP68" s="229"/>
      <c r="CQ68" s="229"/>
    </row>
    <row r="69" spans="1:95" ht="13.05" customHeight="1">
      <c r="M69" s="79"/>
      <c r="N69" s="79"/>
      <c r="O69" s="79"/>
      <c r="P69" s="79"/>
    </row>
    <row r="70" spans="1:95" s="89" customFormat="1" ht="13.05" customHeight="1" thickBot="1">
      <c r="A70" s="378"/>
      <c r="B70" s="378"/>
      <c r="C70" s="378"/>
      <c r="D70" s="378"/>
      <c r="E70" s="378"/>
      <c r="F70" s="378"/>
      <c r="G70" s="378"/>
      <c r="H70" s="378"/>
      <c r="I70" s="378"/>
      <c r="J70" s="378"/>
      <c r="K70" s="378"/>
      <c r="L70" s="91"/>
      <c r="M70" s="92"/>
      <c r="N70" s="92"/>
      <c r="O70" s="93"/>
      <c r="P70" s="91"/>
      <c r="Q70" s="91"/>
      <c r="R70" s="91"/>
      <c r="S70" s="91"/>
      <c r="T70" s="378"/>
      <c r="U70" s="378"/>
      <c r="V70" s="378"/>
      <c r="W70" s="378"/>
      <c r="X70" s="378"/>
      <c r="Y70" s="378"/>
      <c r="Z70" s="378"/>
      <c r="AA70" s="378"/>
      <c r="AB70" s="378"/>
      <c r="AC70" s="378"/>
      <c r="AD70" s="378"/>
      <c r="AE70" s="91"/>
      <c r="AF70" s="92"/>
      <c r="AG70" s="92"/>
      <c r="AH70" s="92"/>
      <c r="AI70" s="93"/>
      <c r="AJ70" s="91"/>
      <c r="AK70" s="91"/>
      <c r="AL70" s="91"/>
      <c r="AM70" s="378"/>
      <c r="AN70" s="378"/>
      <c r="AO70" s="378"/>
      <c r="AP70" s="378"/>
      <c r="AQ70" s="378"/>
      <c r="AR70" s="378"/>
      <c r="AS70" s="378"/>
      <c r="AT70" s="378"/>
      <c r="AU70" s="378"/>
      <c r="AV70" s="378"/>
      <c r="AW70" s="378"/>
      <c r="AX70" s="91"/>
      <c r="AY70" s="92"/>
      <c r="AZ70" s="92"/>
      <c r="BA70" s="92"/>
      <c r="BB70" s="93"/>
      <c r="BC70" s="91"/>
      <c r="BD70" s="91"/>
      <c r="BE70" s="91"/>
      <c r="BF70" s="91"/>
    </row>
    <row r="71" spans="1:95" s="94" customFormat="1" ht="23.4" customHeight="1" thickTop="1" thickBot="1">
      <c r="A71" s="379" t="s">
        <v>204</v>
      </c>
      <c r="B71" s="380"/>
      <c r="C71" s="90" t="s">
        <v>205</v>
      </c>
      <c r="D71" s="90" t="s">
        <v>206</v>
      </c>
      <c r="E71" s="90" t="s">
        <v>291</v>
      </c>
      <c r="F71" s="90" t="s">
        <v>207</v>
      </c>
      <c r="G71" s="90" t="s">
        <v>314</v>
      </c>
      <c r="H71" s="90" t="s">
        <v>214</v>
      </c>
      <c r="I71" s="406" t="s">
        <v>315</v>
      </c>
      <c r="J71" s="407"/>
      <c r="K71" s="407"/>
      <c r="L71" s="407"/>
      <c r="M71" s="408"/>
      <c r="O71" s="95"/>
      <c r="Q71" s="95"/>
      <c r="R71" s="95"/>
      <c r="S71" s="95"/>
      <c r="T71" s="96"/>
    </row>
    <row r="72" spans="1:95" s="89" customFormat="1" ht="27.6" customHeight="1" thickTop="1">
      <c r="A72" s="381" t="s">
        <v>200</v>
      </c>
      <c r="B72" s="382"/>
      <c r="C72" s="97" t="s">
        <v>203</v>
      </c>
      <c r="D72" s="97" t="s">
        <v>208</v>
      </c>
      <c r="E72" s="97" t="s">
        <v>291</v>
      </c>
      <c r="F72" s="97" t="s">
        <v>212</v>
      </c>
      <c r="G72" s="97" t="s">
        <v>210</v>
      </c>
      <c r="H72" s="97" t="s">
        <v>215</v>
      </c>
      <c r="I72" s="391" t="s">
        <v>293</v>
      </c>
      <c r="J72" s="392"/>
      <c r="K72" s="392"/>
      <c r="L72" s="392"/>
      <c r="M72" s="393"/>
      <c r="O72" s="98"/>
      <c r="Q72" s="98"/>
      <c r="R72" s="98"/>
      <c r="S72" s="98"/>
      <c r="T72" s="99"/>
    </row>
    <row r="73" spans="1:95" s="89" customFormat="1" ht="28.2" customHeight="1" thickBot="1">
      <c r="A73" s="383"/>
      <c r="B73" s="384"/>
      <c r="C73" s="100" t="s">
        <v>211</v>
      </c>
      <c r="D73" s="100" t="s">
        <v>209</v>
      </c>
      <c r="E73" s="100" t="s">
        <v>209</v>
      </c>
      <c r="F73" s="100" t="s">
        <v>209</v>
      </c>
      <c r="G73" s="100" t="s">
        <v>209</v>
      </c>
      <c r="H73" s="100" t="s">
        <v>209</v>
      </c>
      <c r="I73" s="394" t="s">
        <v>213</v>
      </c>
      <c r="J73" s="395"/>
      <c r="K73" s="395"/>
      <c r="L73" s="395"/>
      <c r="M73" s="396"/>
      <c r="O73" s="98"/>
      <c r="Q73" s="98"/>
      <c r="R73" s="98"/>
      <c r="S73" s="98"/>
      <c r="T73" s="99"/>
    </row>
    <row r="74" spans="1:95" s="89" customFormat="1" ht="28.2" customHeight="1" thickTop="1">
      <c r="A74" s="385" t="s">
        <v>199</v>
      </c>
      <c r="B74" s="386"/>
      <c r="C74" s="97" t="s">
        <v>203</v>
      </c>
      <c r="D74" s="97" t="s">
        <v>208</v>
      </c>
      <c r="E74" s="97" t="s">
        <v>291</v>
      </c>
      <c r="F74" s="97" t="s">
        <v>212</v>
      </c>
      <c r="G74" s="97" t="s">
        <v>215</v>
      </c>
      <c r="H74" s="97" t="s">
        <v>215</v>
      </c>
      <c r="I74" s="400" t="s">
        <v>326</v>
      </c>
      <c r="J74" s="401"/>
      <c r="K74" s="401"/>
      <c r="L74" s="401"/>
      <c r="M74" s="402"/>
      <c r="O74" s="98"/>
      <c r="Q74" s="98"/>
      <c r="R74" s="98"/>
      <c r="S74" s="98"/>
      <c r="T74" s="99"/>
    </row>
    <row r="75" spans="1:95" s="89" customFormat="1" ht="28.2" customHeight="1" thickBot="1">
      <c r="A75" s="387"/>
      <c r="B75" s="388"/>
      <c r="C75" s="100" t="s">
        <v>211</v>
      </c>
      <c r="D75" s="100" t="s">
        <v>208</v>
      </c>
      <c r="E75" s="100" t="s">
        <v>292</v>
      </c>
      <c r="F75" s="100" t="s">
        <v>212</v>
      </c>
      <c r="G75" s="100" t="s">
        <v>215</v>
      </c>
      <c r="H75" s="100" t="s">
        <v>215</v>
      </c>
      <c r="I75" s="403"/>
      <c r="J75" s="404"/>
      <c r="K75" s="404"/>
      <c r="L75" s="404"/>
      <c r="M75" s="405"/>
      <c r="O75" s="98"/>
      <c r="Q75" s="98"/>
      <c r="R75" s="98"/>
      <c r="S75" s="98"/>
      <c r="T75" s="99"/>
    </row>
    <row r="76" spans="1:95" s="89" customFormat="1" ht="28.2" customHeight="1" thickTop="1">
      <c r="A76" s="389" t="s">
        <v>201</v>
      </c>
      <c r="B76" s="390"/>
      <c r="C76" s="101" t="s">
        <v>198</v>
      </c>
      <c r="D76" s="101" t="s">
        <v>208</v>
      </c>
      <c r="E76" s="101" t="s">
        <v>311</v>
      </c>
      <c r="F76" s="101" t="s">
        <v>212</v>
      </c>
      <c r="G76" s="101" t="s">
        <v>210</v>
      </c>
      <c r="H76" s="101" t="s">
        <v>214</v>
      </c>
      <c r="I76" s="397" t="s">
        <v>216</v>
      </c>
      <c r="J76" s="398"/>
      <c r="K76" s="398"/>
      <c r="L76" s="398"/>
      <c r="M76" s="399"/>
      <c r="O76" s="98"/>
      <c r="Q76" s="98"/>
      <c r="R76" s="98"/>
      <c r="S76" s="98"/>
      <c r="T76" s="99"/>
    </row>
    <row r="77" spans="1:95" s="89" customFormat="1" ht="28.2" customHeight="1" thickBot="1">
      <c r="A77" s="383"/>
      <c r="B77" s="384"/>
      <c r="C77" s="100" t="s">
        <v>202</v>
      </c>
      <c r="D77" s="100" t="s">
        <v>208</v>
      </c>
      <c r="E77" s="100" t="s">
        <v>292</v>
      </c>
      <c r="F77" s="100" t="s">
        <v>215</v>
      </c>
      <c r="G77" s="100" t="s">
        <v>215</v>
      </c>
      <c r="H77" s="100" t="s">
        <v>215</v>
      </c>
      <c r="I77" s="394" t="s">
        <v>316</v>
      </c>
      <c r="J77" s="395"/>
      <c r="K77" s="395"/>
      <c r="L77" s="395"/>
      <c r="M77" s="396"/>
      <c r="N77" s="99"/>
      <c r="P77" s="99"/>
    </row>
    <row r="78" spans="1:95" s="89" customFormat="1" ht="13.8" thickTop="1">
      <c r="A78" s="378"/>
      <c r="B78" s="378"/>
      <c r="C78" s="378"/>
      <c r="D78" s="378"/>
      <c r="E78" s="378"/>
      <c r="F78" s="378"/>
      <c r="G78" s="378"/>
      <c r="H78" s="378"/>
      <c r="I78" s="378"/>
      <c r="J78" s="378"/>
      <c r="K78" s="378"/>
      <c r="L78" s="91"/>
      <c r="M78" s="92"/>
      <c r="N78" s="92"/>
      <c r="O78" s="93"/>
      <c r="P78" s="91"/>
      <c r="Q78" s="91"/>
      <c r="R78" s="91"/>
      <c r="S78" s="91"/>
      <c r="T78" s="378"/>
      <c r="U78" s="378"/>
      <c r="V78" s="378"/>
      <c r="W78" s="378"/>
      <c r="X78" s="378"/>
      <c r="Y78" s="378"/>
      <c r="Z78" s="378"/>
      <c r="AA78" s="378"/>
      <c r="AB78" s="378"/>
      <c r="AC78" s="378"/>
      <c r="AD78" s="378"/>
      <c r="AE78" s="91"/>
      <c r="AF78" s="92"/>
      <c r="AG78" s="92"/>
      <c r="AH78" s="92"/>
      <c r="AI78" s="93"/>
      <c r="AJ78" s="91"/>
      <c r="AK78" s="91"/>
      <c r="AL78" s="91"/>
      <c r="AM78" s="378"/>
      <c r="AN78" s="378"/>
      <c r="AO78" s="378"/>
      <c r="AP78" s="378"/>
      <c r="AQ78" s="378"/>
      <c r="AR78" s="378"/>
      <c r="AS78" s="378"/>
      <c r="AT78" s="378"/>
      <c r="AU78" s="378"/>
      <c r="AV78" s="378"/>
      <c r="AW78" s="378"/>
      <c r="AX78" s="91"/>
      <c r="AY78" s="92"/>
      <c r="AZ78" s="92"/>
      <c r="BA78" s="92"/>
      <c r="BB78" s="93"/>
      <c r="BC78" s="91"/>
      <c r="BD78" s="91"/>
      <c r="BE78" s="91"/>
      <c r="BF78" s="91"/>
    </row>
  </sheetData>
  <sheetProtection algorithmName="SHA-512" hashValue="Tx8ULTdmNscNlRpSQVeIsF9BCQbQzBMOZrww3u88VPuYmvnfO2dEylOqROmVs7jE/4CPv0GN59qBuAsXgwkjtA==" saltValue="Y5TLGb3aU2WVEpGF/tDTAw==" spinCount="100000" sheet="1" objects="1" scenarios="1"/>
  <mergeCells count="115">
    <mergeCell ref="R52:S52"/>
    <mergeCell ref="Q54:S54"/>
    <mergeCell ref="O49:P50"/>
    <mergeCell ref="Q49:S50"/>
    <mergeCell ref="R51:S51"/>
    <mergeCell ref="Q53:S53"/>
    <mergeCell ref="A43:F43"/>
    <mergeCell ref="I38:K39"/>
    <mergeCell ref="C54:G54"/>
    <mergeCell ref="I54:K54"/>
    <mergeCell ref="A53:B53"/>
    <mergeCell ref="C51:K51"/>
    <mergeCell ref="A44:F44"/>
    <mergeCell ref="A41:F41"/>
    <mergeCell ref="A42:F42"/>
    <mergeCell ref="P38:P39"/>
    <mergeCell ref="R38:R39"/>
    <mergeCell ref="A55:B55"/>
    <mergeCell ref="C55:K55"/>
    <mergeCell ref="F49:K49"/>
    <mergeCell ref="A46:F46"/>
    <mergeCell ref="H46:K46"/>
    <mergeCell ref="I45:K45"/>
    <mergeCell ref="C53:K53"/>
    <mergeCell ref="A54:B54"/>
    <mergeCell ref="A49:B50"/>
    <mergeCell ref="C50:K50"/>
    <mergeCell ref="A45:F45"/>
    <mergeCell ref="D49:E49"/>
    <mergeCell ref="D52:G52"/>
    <mergeCell ref="I52:K52"/>
    <mergeCell ref="A51:B52"/>
    <mergeCell ref="I24:K36"/>
    <mergeCell ref="A20:F20"/>
    <mergeCell ref="I20:K20"/>
    <mergeCell ref="A21:F21"/>
    <mergeCell ref="I21:K21"/>
    <mergeCell ref="A22:F22"/>
    <mergeCell ref="I41:K44"/>
    <mergeCell ref="A27:F27"/>
    <mergeCell ref="A29:F29"/>
    <mergeCell ref="A30:F30"/>
    <mergeCell ref="A28:F28"/>
    <mergeCell ref="A31:F31"/>
    <mergeCell ref="A37:F37"/>
    <mergeCell ref="A40:F40"/>
    <mergeCell ref="A1:K3"/>
    <mergeCell ref="A6:F6"/>
    <mergeCell ref="I6:K6"/>
    <mergeCell ref="A7:F7"/>
    <mergeCell ref="I7:K7"/>
    <mergeCell ref="A8:F8"/>
    <mergeCell ref="I8:K8"/>
    <mergeCell ref="A9:F9"/>
    <mergeCell ref="I9:K9"/>
    <mergeCell ref="H5:K5"/>
    <mergeCell ref="AM78:AW78"/>
    <mergeCell ref="A10:F10"/>
    <mergeCell ref="I10:K10"/>
    <mergeCell ref="A11:F11"/>
    <mergeCell ref="I11:K11"/>
    <mergeCell ref="A12:F12"/>
    <mergeCell ref="I12:K12"/>
    <mergeCell ref="A13:F13"/>
    <mergeCell ref="I13:K13"/>
    <mergeCell ref="A14:F14"/>
    <mergeCell ref="I14:K14"/>
    <mergeCell ref="I22:K22"/>
    <mergeCell ref="A24:F24"/>
    <mergeCell ref="A23:F23"/>
    <mergeCell ref="A15:F15"/>
    <mergeCell ref="I15:K15"/>
    <mergeCell ref="A16:F16"/>
    <mergeCell ref="I16:K16"/>
    <mergeCell ref="A17:F17"/>
    <mergeCell ref="I17:K17"/>
    <mergeCell ref="A18:F18"/>
    <mergeCell ref="I18:K18"/>
    <mergeCell ref="A19:F19"/>
    <mergeCell ref="I19:K19"/>
    <mergeCell ref="BG57:BH57"/>
    <mergeCell ref="R56:S56"/>
    <mergeCell ref="R57:AJ57"/>
    <mergeCell ref="AK57:AR57"/>
    <mergeCell ref="AT57:BF57"/>
    <mergeCell ref="T70:AD70"/>
    <mergeCell ref="AM70:AW70"/>
    <mergeCell ref="A66:D66"/>
    <mergeCell ref="A63:A64"/>
    <mergeCell ref="A70:K70"/>
    <mergeCell ref="A59:A60"/>
    <mergeCell ref="L4:M4"/>
    <mergeCell ref="A78:K78"/>
    <mergeCell ref="T78:AD78"/>
    <mergeCell ref="A71:B71"/>
    <mergeCell ref="A72:B73"/>
    <mergeCell ref="A74:B75"/>
    <mergeCell ref="A76:B77"/>
    <mergeCell ref="I72:M72"/>
    <mergeCell ref="I73:M73"/>
    <mergeCell ref="I76:M76"/>
    <mergeCell ref="I77:M77"/>
    <mergeCell ref="I74:M75"/>
    <mergeCell ref="I71:M71"/>
    <mergeCell ref="U6:Z6"/>
    <mergeCell ref="A25:F25"/>
    <mergeCell ref="A26:F26"/>
    <mergeCell ref="A32:F32"/>
    <mergeCell ref="A48:K48"/>
    <mergeCell ref="A38:F38"/>
    <mergeCell ref="A39:F39"/>
    <mergeCell ref="A33:F33"/>
    <mergeCell ref="A34:F34"/>
    <mergeCell ref="A35:F35"/>
    <mergeCell ref="A36:F36"/>
  </mergeCells>
  <phoneticPr fontId="13"/>
  <conditionalFormatting sqref="G38:G39">
    <cfRule type="containsText" dxfId="0" priority="1" operator="containsText" text="メール依頼">
      <formula>NOT(ISERROR(SEARCH("メール依頼",G38)))</formula>
    </cfRule>
  </conditionalFormatting>
  <dataValidations count="1">
    <dataValidation imeMode="hiragana" allowBlank="1" showInputMessage="1" showErrorMessage="1" sqref="B63" xr:uid="{6072AEF4-0597-45BC-9A70-8C3924474C93}"/>
  </dataValidations>
  <hyperlinks>
    <hyperlink ref="Q49" r:id="rId1" xr:uid="{ECC8D44E-5504-4F5A-A480-66ACF0247BC2}"/>
  </hyperlinks>
  <printOptions horizontalCentered="1"/>
  <pageMargins left="0.25" right="0.25" top="0.75" bottom="0.75" header="0.3" footer="0.3"/>
  <pageSetup paperSize="9" scale="7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E749-11FB-4FA8-88EC-61D819C85A11}">
  <sheetPr codeName="Sheet3">
    <pageSetUpPr fitToPage="1"/>
  </sheetPr>
  <dimension ref="A1:CS111"/>
  <sheetViews>
    <sheetView showGridLines="0" view="pageBreakPreview" topLeftCell="A17" zoomScale="90" zoomScaleNormal="90" zoomScaleSheetLayoutView="90" workbookViewId="0">
      <selection sqref="A1:K2"/>
    </sheetView>
  </sheetViews>
  <sheetFormatPr defaultColWidth="1.88671875" defaultRowHeight="13.2"/>
  <cols>
    <col min="1" max="1" width="2.109375" customWidth="1"/>
    <col min="2" max="40" width="2" customWidth="1"/>
    <col min="41" max="47" width="1.88671875" customWidth="1"/>
    <col min="48" max="48" width="3.33203125" customWidth="1"/>
    <col min="49" max="51" width="1.88671875" customWidth="1"/>
    <col min="52" max="52" width="42.44140625" style="2" customWidth="1"/>
    <col min="53"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9.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523" t="s">
        <v>168</v>
      </c>
      <c r="AJ1" s="523"/>
      <c r="AK1" s="523"/>
      <c r="AL1" s="523"/>
      <c r="AM1" s="523"/>
      <c r="AN1" s="523"/>
      <c r="AO1" s="523"/>
      <c r="AP1" s="524">
        <f>計算シート!$N$4</f>
        <v>0</v>
      </c>
      <c r="AQ1" s="524"/>
      <c r="AR1" s="524"/>
      <c r="AS1" s="524"/>
      <c r="AT1" s="524"/>
      <c r="AU1" s="524"/>
      <c r="AV1" s="524"/>
      <c r="AW1" s="524"/>
      <c r="AX1" s="524"/>
      <c r="AZ1"/>
    </row>
    <row r="2" spans="1:97" ht="18" customHeight="1">
      <c r="AI2" s="520" t="s">
        <v>195</v>
      </c>
      <c r="AJ2" s="520"/>
      <c r="AK2" s="520"/>
      <c r="AL2" s="520"/>
      <c r="AM2" s="520"/>
      <c r="AN2" s="520"/>
      <c r="AO2" s="520"/>
      <c r="AP2" s="520"/>
      <c r="AQ2" s="520"/>
      <c r="AR2" s="520"/>
      <c r="AS2" s="520"/>
      <c r="AT2" s="520"/>
      <c r="AU2" s="520"/>
      <c r="AV2" s="520"/>
      <c r="AW2" s="520"/>
      <c r="AX2" s="520"/>
      <c r="AY2" t="s">
        <v>136</v>
      </c>
      <c r="AZ2" s="23"/>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6"/>
      <c r="CL2" s="6"/>
      <c r="CM2" s="6"/>
      <c r="CN2" s="7"/>
      <c r="CO2" s="7"/>
      <c r="CP2" s="7"/>
      <c r="CQ2" s="7"/>
      <c r="CR2" s="7"/>
      <c r="CS2" s="7"/>
    </row>
    <row r="3" spans="1:97" ht="18" customHeight="1">
      <c r="AR3" s="525"/>
      <c r="AS3" s="525"/>
      <c r="AT3" s="52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6"/>
      <c r="CL3" s="6"/>
      <c r="CM3" s="6"/>
      <c r="CN3" s="7"/>
      <c r="CO3" s="7"/>
      <c r="CP3" s="7"/>
      <c r="CQ3" s="7"/>
      <c r="CR3" s="7"/>
      <c r="CS3" s="7"/>
    </row>
    <row r="4" spans="1:97" ht="6" customHeight="1">
      <c r="A4" s="526" t="s">
        <v>0</v>
      </c>
      <c r="B4" s="526"/>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526"/>
      <c r="AW4" s="526"/>
      <c r="AX4" s="526"/>
      <c r="AZ4" s="5"/>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6"/>
      <c r="CL4" s="6"/>
      <c r="CM4" s="6"/>
      <c r="CN4" s="9"/>
      <c r="CO4" s="9"/>
      <c r="CP4" s="9"/>
      <c r="CQ4" s="9"/>
      <c r="CR4" s="9"/>
      <c r="CS4" s="9"/>
    </row>
    <row r="5" spans="1:97" s="10" customFormat="1" ht="18" customHeight="1">
      <c r="A5" s="526"/>
      <c r="B5" s="526"/>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c r="AO5" s="526"/>
      <c r="AP5" s="526"/>
      <c r="AQ5" s="526"/>
      <c r="AR5" s="526"/>
      <c r="AS5" s="526"/>
      <c r="AT5" s="526"/>
      <c r="AU5" s="526"/>
      <c r="AV5" s="526"/>
      <c r="AW5" s="526"/>
      <c r="AX5" s="526"/>
      <c r="AZ5" s="5"/>
    </row>
    <row r="6" spans="1:97" s="10" customFormat="1" ht="18" customHeight="1">
      <c r="A6" s="526"/>
      <c r="B6" s="526"/>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c r="AS6" s="526"/>
      <c r="AT6" s="526"/>
      <c r="AU6" s="526"/>
      <c r="AV6" s="526"/>
      <c r="AW6" s="526"/>
      <c r="AX6" s="526"/>
      <c r="AZ6" s="25"/>
    </row>
    <row r="7" spans="1:97" s="10" customFormat="1" ht="18" customHeight="1">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Z7" s="25"/>
    </row>
    <row r="8" spans="1:97" ht="18" customHeight="1">
      <c r="C8" s="530" t="str">
        <f>IF(計算シート!$C$51="","",計算シート!$C$51)</f>
        <v/>
      </c>
      <c r="D8" s="530"/>
      <c r="E8" s="530"/>
      <c r="F8" s="530"/>
      <c r="G8" s="530"/>
      <c r="H8" s="530"/>
      <c r="I8" s="530"/>
      <c r="J8" s="530"/>
      <c r="K8" s="530"/>
      <c r="L8" s="530"/>
      <c r="M8" s="530"/>
      <c r="N8" s="530"/>
      <c r="O8" s="530"/>
      <c r="P8" s="530"/>
      <c r="Q8" s="530"/>
      <c r="R8" s="530"/>
      <c r="S8" s="530"/>
      <c r="T8" s="530"/>
      <c r="U8" s="530"/>
      <c r="V8" s="77"/>
      <c r="W8" s="77"/>
      <c r="X8" s="77"/>
      <c r="AZ8" s="23"/>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6"/>
      <c r="CL8" s="6"/>
      <c r="CM8" s="6"/>
      <c r="CN8" s="7"/>
      <c r="CO8" s="7"/>
      <c r="CP8" s="7"/>
      <c r="CQ8" s="7"/>
      <c r="CR8" s="7"/>
      <c r="CS8" s="7"/>
    </row>
    <row r="9" spans="1:97" ht="18" customHeight="1">
      <c r="C9" s="530"/>
      <c r="D9" s="530"/>
      <c r="E9" s="530"/>
      <c r="F9" s="530"/>
      <c r="G9" s="530"/>
      <c r="H9" s="530"/>
      <c r="I9" s="530"/>
      <c r="J9" s="530"/>
      <c r="K9" s="530"/>
      <c r="L9" s="530"/>
      <c r="M9" s="530"/>
      <c r="N9" s="530"/>
      <c r="O9" s="530"/>
      <c r="P9" s="530"/>
      <c r="Q9" s="530"/>
      <c r="R9" s="530"/>
      <c r="S9" s="530"/>
      <c r="T9" s="530"/>
      <c r="U9" s="530"/>
      <c r="V9" s="551" t="s">
        <v>233</v>
      </c>
      <c r="W9" s="551"/>
      <c r="X9" s="551"/>
      <c r="Y9" s="78"/>
      <c r="Z9" s="35"/>
      <c r="AA9" s="1"/>
      <c r="AB9" s="1"/>
      <c r="AC9" s="1"/>
      <c r="AD9" s="1"/>
      <c r="AE9" s="1"/>
      <c r="AF9" s="1"/>
      <c r="AG9" s="1"/>
      <c r="AH9" s="1"/>
      <c r="AI9" s="1"/>
      <c r="AJ9" s="1"/>
      <c r="AK9" s="1"/>
      <c r="AL9" s="1"/>
      <c r="AM9" s="1"/>
      <c r="AN9" s="1"/>
      <c r="AZ9" s="23"/>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6"/>
      <c r="CL9" s="6"/>
      <c r="CM9" s="6"/>
      <c r="CN9" s="7"/>
      <c r="CO9" s="7"/>
      <c r="CP9" s="7"/>
      <c r="CQ9" s="7"/>
      <c r="CR9" s="7"/>
      <c r="CS9" s="7"/>
    </row>
    <row r="10" spans="1:97" ht="18" customHeight="1" thickBot="1">
      <c r="C10" s="531"/>
      <c r="D10" s="531"/>
      <c r="E10" s="531"/>
      <c r="F10" s="531"/>
      <c r="G10" s="531"/>
      <c r="H10" s="531"/>
      <c r="I10" s="531"/>
      <c r="J10" s="531"/>
      <c r="K10" s="531"/>
      <c r="L10" s="531"/>
      <c r="M10" s="531"/>
      <c r="N10" s="531"/>
      <c r="O10" s="531"/>
      <c r="P10" s="531"/>
      <c r="Q10" s="531"/>
      <c r="R10" s="531"/>
      <c r="S10" s="531"/>
      <c r="T10" s="531"/>
      <c r="U10" s="531"/>
      <c r="V10" s="552"/>
      <c r="W10" s="552"/>
      <c r="X10" s="552"/>
      <c r="Y10" s="1"/>
      <c r="Z10" s="35"/>
      <c r="AA10" s="1"/>
      <c r="AB10" s="1"/>
      <c r="AC10" s="1"/>
      <c r="AD10" s="1"/>
      <c r="AE10" s="1"/>
      <c r="AF10" s="1"/>
      <c r="AG10" s="1"/>
      <c r="AH10" s="1"/>
      <c r="AI10" s="1"/>
      <c r="AJ10" s="1"/>
      <c r="AK10" s="1"/>
      <c r="AL10" s="1"/>
      <c r="AM10" s="1"/>
      <c r="AN10" s="1"/>
      <c r="AZ10" s="23"/>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6"/>
      <c r="CL10" s="6"/>
      <c r="CM10" s="6"/>
      <c r="CN10" s="7"/>
      <c r="CO10" s="7"/>
      <c r="CP10" s="7"/>
      <c r="CQ10" s="7"/>
      <c r="CR10" s="7"/>
      <c r="CS10" s="7"/>
    </row>
    <row r="11" spans="1:97" ht="18" customHeight="1">
      <c r="A11" s="1"/>
      <c r="B11" s="1"/>
      <c r="C11" s="36"/>
      <c r="D11" s="36"/>
      <c r="E11" s="36"/>
      <c r="F11" s="36"/>
      <c r="G11" s="36"/>
      <c r="H11" s="36"/>
      <c r="I11" s="36"/>
      <c r="J11" s="36"/>
      <c r="K11" s="36"/>
      <c r="L11" s="36"/>
      <c r="M11" s="36"/>
      <c r="N11" s="36"/>
      <c r="O11" s="36"/>
      <c r="P11" s="36"/>
      <c r="Q11" s="36"/>
      <c r="R11" s="36"/>
      <c r="S11" s="36"/>
      <c r="X11" s="1"/>
      <c r="Y11" s="1"/>
      <c r="Z11" s="1"/>
      <c r="AA11" s="32"/>
      <c r="AB11" s="1"/>
      <c r="AC11" s="1"/>
      <c r="AD11" s="1"/>
      <c r="AE11" s="1"/>
      <c r="AF11" s="1"/>
      <c r="AG11" s="1"/>
      <c r="AH11" s="1"/>
      <c r="AI11" s="1"/>
      <c r="AJ11" s="1"/>
      <c r="AK11" s="1"/>
      <c r="AL11" s="1"/>
      <c r="AM11" s="1"/>
      <c r="AN11" s="1"/>
      <c r="AZ11" s="24"/>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6"/>
      <c r="CL11" s="6"/>
      <c r="CM11" s="6"/>
      <c r="CN11" s="9"/>
      <c r="CO11" s="9"/>
      <c r="CP11" s="9"/>
      <c r="CQ11" s="9"/>
      <c r="CR11" s="9"/>
      <c r="CS11" s="9"/>
    </row>
    <row r="12" spans="1:97" ht="18" customHeight="1">
      <c r="A12" s="1"/>
      <c r="B12" s="1"/>
      <c r="C12" s="36"/>
      <c r="D12" s="36"/>
      <c r="E12" s="36"/>
      <c r="F12" s="36"/>
      <c r="G12" s="36"/>
      <c r="H12" s="36"/>
      <c r="I12" s="36"/>
      <c r="J12" s="36"/>
      <c r="K12" s="36"/>
      <c r="L12" s="36"/>
      <c r="M12" s="36"/>
      <c r="N12" s="36"/>
      <c r="O12" s="36"/>
      <c r="P12" s="36"/>
      <c r="Q12" s="36"/>
      <c r="R12" s="36"/>
      <c r="S12" s="36"/>
      <c r="T12" s="36"/>
      <c r="U12" s="36"/>
      <c r="V12" s="36"/>
      <c r="W12" s="31"/>
      <c r="X12" s="31"/>
      <c r="Y12" s="31"/>
      <c r="Z12" s="31"/>
      <c r="AA12" s="532"/>
      <c r="AB12" s="533"/>
      <c r="AC12" s="533"/>
      <c r="AD12" s="533"/>
      <c r="AE12" s="533"/>
      <c r="AF12" s="533"/>
      <c r="AG12" s="533"/>
      <c r="AH12" s="533"/>
      <c r="AI12" s="533"/>
      <c r="AJ12" s="533"/>
      <c r="AK12" s="533"/>
      <c r="AL12" s="533"/>
      <c r="AM12" s="533"/>
      <c r="AN12" s="533"/>
      <c r="AO12" s="533"/>
      <c r="AP12" s="533"/>
      <c r="AQ12" s="533"/>
      <c r="AR12" s="533"/>
      <c r="AS12" s="533"/>
      <c r="AT12" s="533"/>
      <c r="AU12" s="533"/>
      <c r="AV12" s="533"/>
      <c r="AZ12" s="24"/>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6"/>
      <c r="CL12" s="6"/>
      <c r="CM12" s="6"/>
      <c r="CN12" s="9"/>
      <c r="CO12" s="9"/>
      <c r="CP12" s="9"/>
      <c r="CQ12" s="9"/>
      <c r="CR12" s="9"/>
      <c r="CS12" s="9"/>
    </row>
    <row r="13" spans="1:97" ht="18" customHeight="1">
      <c r="A13" s="1"/>
      <c r="B13" s="1"/>
      <c r="N13" s="1"/>
      <c r="O13" s="1"/>
      <c r="P13" s="1"/>
      <c r="Q13" s="1"/>
      <c r="R13" s="1"/>
      <c r="S13" s="1"/>
      <c r="T13" s="31"/>
      <c r="U13" s="31"/>
      <c r="V13" s="31"/>
      <c r="W13" s="31"/>
      <c r="X13" s="31"/>
      <c r="Y13" s="31"/>
      <c r="Z13" s="31"/>
      <c r="AA13" s="534"/>
      <c r="AB13" s="535"/>
      <c r="AC13" s="535"/>
      <c r="AD13" s="535"/>
      <c r="AE13" s="535"/>
      <c r="AF13" s="535"/>
      <c r="AG13" s="535"/>
      <c r="AH13" s="535"/>
      <c r="AI13" s="535"/>
      <c r="AJ13" s="535"/>
      <c r="AK13" s="535"/>
      <c r="AL13" s="535"/>
      <c r="AM13" s="535"/>
      <c r="AN13" s="535"/>
      <c r="AO13" s="535"/>
      <c r="AP13" s="535"/>
      <c r="AQ13" s="535"/>
      <c r="AR13" s="535"/>
      <c r="AS13" s="535"/>
      <c r="AT13" s="535"/>
      <c r="AU13" s="535"/>
      <c r="AV13" s="535"/>
      <c r="AZ13" s="23"/>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6"/>
      <c r="CL13" s="6"/>
      <c r="CM13" s="6"/>
      <c r="CN13" s="7"/>
      <c r="CO13" s="7"/>
      <c r="CP13" s="7"/>
      <c r="CQ13" s="7"/>
      <c r="CR13" s="7"/>
      <c r="CS13" s="7"/>
    </row>
    <row r="14" spans="1:97" ht="18" customHeight="1">
      <c r="A14" s="32"/>
      <c r="B14" s="32"/>
      <c r="C14" s="1"/>
      <c r="D14" s="1"/>
      <c r="E14" s="1"/>
      <c r="F14" s="1"/>
      <c r="G14" s="1"/>
      <c r="H14" s="1"/>
      <c r="S14" s="1"/>
      <c r="T14" s="31"/>
      <c r="U14" s="31"/>
      <c r="V14" s="31"/>
      <c r="W14" s="31"/>
      <c r="X14" s="31"/>
      <c r="Y14" s="31"/>
      <c r="Z14" s="31"/>
      <c r="AA14" s="34"/>
      <c r="AB14" s="33"/>
      <c r="AC14" s="33"/>
      <c r="AD14" s="33"/>
      <c r="AE14" s="33"/>
      <c r="AF14" s="33"/>
      <c r="AG14" s="33"/>
      <c r="AH14" s="33"/>
      <c r="AI14" s="33"/>
      <c r="AJ14" s="33"/>
      <c r="AK14" s="33"/>
      <c r="AL14" s="33"/>
      <c r="AM14" s="33"/>
      <c r="AN14" s="33"/>
      <c r="AO14" s="33"/>
      <c r="AP14" s="33"/>
      <c r="AQ14" s="33"/>
      <c r="AR14" s="33"/>
      <c r="AS14" s="33"/>
      <c r="AT14" s="33"/>
      <c r="AU14" s="33"/>
      <c r="AV14" s="33"/>
      <c r="AZ14" s="26"/>
      <c r="BA14" s="11"/>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6"/>
      <c r="CL14" s="6"/>
      <c r="CM14" s="6"/>
      <c r="CN14" s="7"/>
      <c r="CO14" s="7"/>
      <c r="CP14" s="7"/>
      <c r="CQ14" s="7"/>
      <c r="CR14" s="7"/>
      <c r="CS14" s="7"/>
    </row>
    <row r="15" spans="1:97" ht="18" customHeight="1">
      <c r="A15" s="1"/>
      <c r="B15" s="1"/>
      <c r="C15" s="1"/>
      <c r="D15" s="1"/>
      <c r="E15" s="1"/>
      <c r="F15" s="1"/>
      <c r="G15" s="1"/>
      <c r="H15" s="1"/>
      <c r="I15" s="1"/>
      <c r="J15" s="1"/>
      <c r="K15" s="1"/>
      <c r="L15" s="1"/>
      <c r="M15" s="1"/>
      <c r="N15" s="1"/>
      <c r="O15" s="1"/>
      <c r="P15" s="1"/>
      <c r="Q15" s="1"/>
      <c r="R15" s="1"/>
      <c r="S15" s="1"/>
      <c r="T15" s="31"/>
      <c r="U15" s="31"/>
      <c r="V15" s="31"/>
      <c r="W15" s="31"/>
      <c r="X15" s="31"/>
      <c r="Y15" s="31"/>
      <c r="Z15" s="31"/>
      <c r="AA15" s="34"/>
      <c r="AB15" s="33"/>
      <c r="AC15" s="33"/>
      <c r="AD15" s="33"/>
      <c r="AE15" s="33"/>
      <c r="AF15" s="33"/>
      <c r="AG15" s="33"/>
      <c r="AH15" s="33"/>
      <c r="AI15" s="33"/>
      <c r="AJ15" s="33"/>
      <c r="AK15" s="33"/>
      <c r="AL15" s="33"/>
      <c r="AM15" s="33"/>
      <c r="AN15" s="33"/>
      <c r="AO15" s="33"/>
      <c r="AP15" s="33"/>
      <c r="AQ15" s="33"/>
      <c r="AR15" s="33"/>
      <c r="AS15" s="33"/>
      <c r="AT15" s="33"/>
      <c r="AU15" s="33"/>
      <c r="AV15" s="33"/>
    </row>
    <row r="16" spans="1:97" ht="18" customHeight="1">
      <c r="A16" s="1"/>
      <c r="B16" s="1"/>
    </row>
    <row r="17" spans="1:97" ht="18" customHeight="1">
      <c r="A17" s="1"/>
      <c r="B17" s="1"/>
      <c r="C17" s="536" t="s">
        <v>170</v>
      </c>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6"/>
      <c r="AJ17" s="536"/>
      <c r="AK17" s="536"/>
      <c r="AL17" s="536"/>
    </row>
    <row r="18" spans="1:97" ht="18" customHeight="1">
      <c r="A18" s="1"/>
      <c r="B18" s="1"/>
    </row>
    <row r="19" spans="1:97" ht="18" customHeight="1">
      <c r="A19" s="537" t="s">
        <v>171</v>
      </c>
      <c r="B19" s="537"/>
      <c r="C19" s="537"/>
      <c r="D19" s="537"/>
      <c r="E19" s="537"/>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row>
    <row r="20" spans="1:97" ht="18" customHeight="1">
      <c r="A20" s="1"/>
      <c r="B20" s="1"/>
    </row>
    <row r="21" spans="1:97" s="1" customFormat="1" ht="18" customHeight="1">
      <c r="C21" s="538" t="s">
        <v>172</v>
      </c>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t="s">
        <v>173</v>
      </c>
      <c r="AI21" s="538"/>
      <c r="AJ21" s="538"/>
      <c r="AK21" s="538"/>
      <c r="AL21" s="538"/>
      <c r="AM21" s="538" t="s">
        <v>174</v>
      </c>
      <c r="AN21" s="538"/>
      <c r="AO21" s="538"/>
      <c r="AP21" s="538"/>
      <c r="AQ21" s="538"/>
      <c r="AR21" s="538" t="s">
        <v>175</v>
      </c>
      <c r="AS21" s="538"/>
      <c r="AT21" s="538"/>
      <c r="AU21" s="538"/>
      <c r="AV21" s="538"/>
      <c r="AZ21" s="27"/>
    </row>
    <row r="22" spans="1:97" s="1" customFormat="1" ht="28.05" customHeight="1">
      <c r="C22" s="527" t="str">
        <f>IF(計算シート!$U7="","",計算シート!$U7)</f>
        <v>以下余白　</v>
      </c>
      <c r="D22" s="527"/>
      <c r="E22" s="527"/>
      <c r="F22" s="527"/>
      <c r="G22" s="527"/>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8" t="str">
        <f>IF(計算シート!$AA7="","",計算シート!$AA7)</f>
        <v xml:space="preserve"> </v>
      </c>
      <c r="AI22" s="528"/>
      <c r="AJ22" s="528"/>
      <c r="AK22" s="528"/>
      <c r="AL22" s="528"/>
      <c r="AM22" s="529" t="str">
        <f>IF(計算シート!$AB7="","",計算シート!$AB7)</f>
        <v xml:space="preserve"> </v>
      </c>
      <c r="AN22" s="529"/>
      <c r="AO22" s="529"/>
      <c r="AP22" s="529"/>
      <c r="AQ22" s="529"/>
      <c r="AR22" s="521" t="str">
        <f>IF(計算シート!$U7="","",IF(計算シート!$U7="以下余白　","",AH22*AM22))</f>
        <v/>
      </c>
      <c r="AS22" s="521"/>
      <c r="AT22" s="521"/>
      <c r="AU22" s="521"/>
      <c r="AV22" s="521"/>
      <c r="AZ22" s="27"/>
    </row>
    <row r="23" spans="1:97" s="1" customFormat="1" ht="28.05" customHeight="1">
      <c r="C23" s="527" t="str">
        <f>IF(計算シート!$U8="","",計算シート!$U8)</f>
        <v/>
      </c>
      <c r="D23" s="527"/>
      <c r="E23" s="527"/>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8" t="str">
        <f>IF(計算シート!$AA8="","",計算シート!$AA8)</f>
        <v/>
      </c>
      <c r="AI23" s="528"/>
      <c r="AJ23" s="528"/>
      <c r="AK23" s="528"/>
      <c r="AL23" s="528"/>
      <c r="AM23" s="529" t="str">
        <f>IF(計算シート!$AB8="","",計算シート!$AB8)</f>
        <v/>
      </c>
      <c r="AN23" s="529"/>
      <c r="AO23" s="529"/>
      <c r="AP23" s="529"/>
      <c r="AQ23" s="529"/>
      <c r="AR23" s="521" t="str">
        <f>IF(計算シート!$U8="","",IF(計算シート!$U8="以下余白　","",AH23*AM23))</f>
        <v/>
      </c>
      <c r="AS23" s="521"/>
      <c r="AT23" s="521"/>
      <c r="AU23" s="521"/>
      <c r="AV23" s="521"/>
      <c r="AZ23" s="27"/>
    </row>
    <row r="24" spans="1:97" s="1" customFormat="1" ht="28.05" customHeight="1">
      <c r="C24" s="527" t="str">
        <f>IF(計算シート!$U9="","",計算シート!$U9)</f>
        <v/>
      </c>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8" t="str">
        <f>IF(計算シート!$AA9="","",計算シート!$AA9)</f>
        <v/>
      </c>
      <c r="AI24" s="528"/>
      <c r="AJ24" s="528"/>
      <c r="AK24" s="528"/>
      <c r="AL24" s="528"/>
      <c r="AM24" s="529" t="str">
        <f>IF(計算シート!$AB9="","",計算シート!$AB9)</f>
        <v/>
      </c>
      <c r="AN24" s="529"/>
      <c r="AO24" s="529"/>
      <c r="AP24" s="529"/>
      <c r="AQ24" s="529"/>
      <c r="AR24" s="521" t="str">
        <f>IF(計算シート!$U9="","",IF(計算シート!$U9="以下余白　","",AH24*AM24))</f>
        <v/>
      </c>
      <c r="AS24" s="521"/>
      <c r="AT24" s="521"/>
      <c r="AU24" s="521"/>
      <c r="AV24" s="521"/>
      <c r="AZ24" s="27"/>
    </row>
    <row r="25" spans="1:97" s="1" customFormat="1" ht="28.05" customHeight="1">
      <c r="C25" s="527" t="str">
        <f>IF(計算シート!$U10="","",計算シート!$U10)</f>
        <v/>
      </c>
      <c r="D25" s="527"/>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8" t="str">
        <f>IF(計算シート!$AA10="","",計算シート!$AA10)</f>
        <v/>
      </c>
      <c r="AI25" s="528"/>
      <c r="AJ25" s="528"/>
      <c r="AK25" s="528"/>
      <c r="AL25" s="528"/>
      <c r="AM25" s="529" t="str">
        <f>IF(計算シート!$AB10="","",計算シート!$AB10)</f>
        <v/>
      </c>
      <c r="AN25" s="529"/>
      <c r="AO25" s="529"/>
      <c r="AP25" s="529"/>
      <c r="AQ25" s="529"/>
      <c r="AR25" s="521" t="str">
        <f>IF(計算シート!$U10="","",IF(計算シート!$U10="以下余白　","",AH25*AM25))</f>
        <v/>
      </c>
      <c r="AS25" s="521"/>
      <c r="AT25" s="521"/>
      <c r="AU25" s="521"/>
      <c r="AV25" s="521"/>
      <c r="AZ25" s="27"/>
    </row>
    <row r="26" spans="1:97" s="1" customFormat="1" ht="28.05" customHeight="1">
      <c r="C26" s="527" t="str">
        <f>IF(計算シート!$U11="","",計算シート!$U11)</f>
        <v/>
      </c>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8" t="str">
        <f>IF(計算シート!$AA11="","",計算シート!$AA11)</f>
        <v/>
      </c>
      <c r="AI26" s="528"/>
      <c r="AJ26" s="528"/>
      <c r="AK26" s="528"/>
      <c r="AL26" s="528"/>
      <c r="AM26" s="529" t="str">
        <f>IF(計算シート!$AB11="","",計算シート!$AB11)</f>
        <v/>
      </c>
      <c r="AN26" s="529"/>
      <c r="AO26" s="529"/>
      <c r="AP26" s="529"/>
      <c r="AQ26" s="529"/>
      <c r="AR26" s="521" t="str">
        <f>IF(計算シート!$U11="","",IF(計算シート!$U11="以下余白　","",AH26*AM26))</f>
        <v/>
      </c>
      <c r="AS26" s="521"/>
      <c r="AT26" s="521"/>
      <c r="AU26" s="521"/>
      <c r="AV26" s="521"/>
      <c r="AZ26" s="27"/>
    </row>
    <row r="27" spans="1:97" s="1" customFormat="1" ht="28.05" customHeight="1">
      <c r="C27" s="527" t="str">
        <f>IF(計算シート!$U12="","",計算シート!$U12)</f>
        <v/>
      </c>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8" t="str">
        <f>IF(計算シート!$AA12="","",計算シート!$AA12)</f>
        <v/>
      </c>
      <c r="AI27" s="528"/>
      <c r="AJ27" s="528"/>
      <c r="AK27" s="528"/>
      <c r="AL27" s="528"/>
      <c r="AM27" s="529" t="str">
        <f>IF(計算シート!$AB12="","",計算シート!$AB12)</f>
        <v/>
      </c>
      <c r="AN27" s="529"/>
      <c r="AO27" s="529"/>
      <c r="AP27" s="529"/>
      <c r="AQ27" s="529"/>
      <c r="AR27" s="521" t="str">
        <f>IF(計算シート!$U12="","",IF(計算シート!$U12="以下余白　","",AH27*AM27))</f>
        <v/>
      </c>
      <c r="AS27" s="521"/>
      <c r="AT27" s="521"/>
      <c r="AU27" s="521"/>
      <c r="AV27" s="521"/>
      <c r="AZ27" s="27"/>
    </row>
    <row r="28" spans="1:97" s="1" customFormat="1" ht="28.05" customHeight="1">
      <c r="C28" s="527" t="str">
        <f>IF(計算シート!$U13="","",計算シート!$U13)</f>
        <v/>
      </c>
      <c r="D28" s="527"/>
      <c r="E28" s="527"/>
      <c r="F28" s="527"/>
      <c r="G28" s="527"/>
      <c r="H28" s="527"/>
      <c r="I28" s="527"/>
      <c r="J28" s="527"/>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8" t="str">
        <f>IF(計算シート!$AA13="","",計算シート!$AA13)</f>
        <v/>
      </c>
      <c r="AI28" s="528"/>
      <c r="AJ28" s="528"/>
      <c r="AK28" s="528"/>
      <c r="AL28" s="528"/>
      <c r="AM28" s="529" t="str">
        <f>IF(計算シート!$AB13="","",計算シート!$AB13)</f>
        <v/>
      </c>
      <c r="AN28" s="529"/>
      <c r="AO28" s="529"/>
      <c r="AP28" s="529"/>
      <c r="AQ28" s="529"/>
      <c r="AR28" s="521" t="str">
        <f>IF(計算シート!$U13="","",IF(計算シート!$U13="以下余白　","",AH28*AM28))</f>
        <v/>
      </c>
      <c r="AS28" s="521"/>
      <c r="AT28" s="521"/>
      <c r="AU28" s="521"/>
      <c r="AV28" s="521"/>
      <c r="AZ28" s="27"/>
    </row>
    <row r="29" spans="1:97" s="1" customFormat="1" ht="18" customHeight="1">
      <c r="N29" s="64"/>
      <c r="AB29" s="65"/>
      <c r="AH29" s="539" t="s">
        <v>2</v>
      </c>
      <c r="AI29" s="539"/>
      <c r="AJ29" s="539"/>
      <c r="AK29" s="539"/>
      <c r="AL29" s="539"/>
      <c r="AM29" s="539"/>
      <c r="AN29" s="539"/>
      <c r="AO29" s="539"/>
      <c r="AP29" s="539"/>
      <c r="AQ29" s="539"/>
      <c r="AR29" s="521">
        <f>AR31-AR30</f>
        <v>0</v>
      </c>
      <c r="AS29" s="540"/>
      <c r="AT29" s="540"/>
      <c r="AU29" s="540"/>
      <c r="AV29" s="540"/>
      <c r="AZ29" s="28"/>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3"/>
      <c r="CL29" s="13"/>
      <c r="CM29" s="13"/>
      <c r="CN29" s="14"/>
      <c r="CO29" s="14"/>
      <c r="CP29" s="14"/>
      <c r="CQ29" s="14"/>
      <c r="CR29" s="14"/>
      <c r="CS29" s="14"/>
    </row>
    <row r="30" spans="1:97" s="1" customFormat="1" ht="18" customHeight="1">
      <c r="N30" s="15"/>
      <c r="AH30" s="539" t="s">
        <v>1</v>
      </c>
      <c r="AI30" s="539"/>
      <c r="AJ30" s="539"/>
      <c r="AK30" s="539"/>
      <c r="AL30" s="539"/>
      <c r="AM30" s="539"/>
      <c r="AN30" s="539"/>
      <c r="AO30" s="539"/>
      <c r="AP30" s="539"/>
      <c r="AQ30" s="539"/>
      <c r="AR30" s="521">
        <f>ROUND(AR31-(AR31/(1+0.1)),0)</f>
        <v>0</v>
      </c>
      <c r="AS30" s="521"/>
      <c r="AT30" s="521"/>
      <c r="AU30" s="521"/>
      <c r="AV30" s="521"/>
      <c r="AZ30" s="28" t="s">
        <v>281</v>
      </c>
      <c r="BA30" s="522"/>
      <c r="BB30" s="522"/>
      <c r="BC30" s="522"/>
      <c r="BD30" s="522"/>
      <c r="BE30" s="522"/>
      <c r="BF30" s="522"/>
      <c r="BG30" s="522"/>
      <c r="BH30" s="522"/>
      <c r="BI30" s="522"/>
      <c r="BJ30" s="522"/>
      <c r="BK30" s="522"/>
      <c r="BL30" s="522"/>
      <c r="BM30" s="522"/>
      <c r="BN30" s="522"/>
      <c r="BO30" s="522"/>
      <c r="BP30" s="12"/>
      <c r="BQ30" s="12"/>
      <c r="BR30" s="12"/>
      <c r="BS30" s="12"/>
      <c r="BT30" s="12"/>
      <c r="BU30" s="12"/>
      <c r="BV30" s="12"/>
      <c r="BW30" s="12"/>
      <c r="BX30" s="12"/>
      <c r="BY30" s="12"/>
      <c r="BZ30" s="12"/>
      <c r="CA30" s="12"/>
      <c r="CB30" s="12"/>
      <c r="CC30" s="12"/>
      <c r="CD30" s="12"/>
      <c r="CE30" s="12"/>
      <c r="CF30" s="12"/>
      <c r="CG30" s="12"/>
      <c r="CH30" s="12"/>
      <c r="CI30" s="12"/>
      <c r="CJ30" s="12"/>
      <c r="CK30" s="13"/>
      <c r="CL30" s="13"/>
      <c r="CM30" s="13"/>
      <c r="CN30" s="14"/>
      <c r="CO30" s="14"/>
      <c r="CP30" s="14"/>
      <c r="CQ30" s="14"/>
      <c r="CR30" s="14"/>
      <c r="CS30" s="14"/>
    </row>
    <row r="31" spans="1:97" s="1" customFormat="1" ht="18" customHeight="1">
      <c r="N31" s="15"/>
      <c r="AH31" s="539" t="s">
        <v>191</v>
      </c>
      <c r="AI31" s="539"/>
      <c r="AJ31" s="539"/>
      <c r="AK31" s="539"/>
      <c r="AL31" s="539"/>
      <c r="AM31" s="539"/>
      <c r="AN31" s="539"/>
      <c r="AO31" s="539"/>
      <c r="AP31" s="539"/>
      <c r="AQ31" s="539"/>
      <c r="AR31" s="521">
        <f>SUM(AR22:AV28)</f>
        <v>0</v>
      </c>
      <c r="AS31" s="521"/>
      <c r="AT31" s="521"/>
      <c r="AU31" s="521"/>
      <c r="AV31" s="521"/>
      <c r="AZ31" s="28"/>
      <c r="BA31" s="522"/>
      <c r="BB31" s="522"/>
      <c r="BC31" s="522"/>
      <c r="BD31" s="522"/>
      <c r="BE31" s="522"/>
      <c r="BF31" s="522"/>
      <c r="BG31" s="522"/>
      <c r="BH31" s="522"/>
      <c r="BI31" s="522"/>
      <c r="BJ31" s="522"/>
      <c r="BK31" s="522"/>
      <c r="BL31" s="522"/>
      <c r="BM31" s="522"/>
      <c r="BN31" s="522"/>
      <c r="BO31" s="522"/>
      <c r="BP31" s="12"/>
      <c r="BQ31" s="12"/>
      <c r="BR31" s="12"/>
      <c r="BS31" s="12"/>
      <c r="BT31" s="12"/>
      <c r="BU31" s="12"/>
      <c r="BV31" s="12"/>
      <c r="BW31" s="12"/>
      <c r="BX31" s="12"/>
      <c r="BY31" s="12"/>
      <c r="BZ31" s="12"/>
      <c r="CA31" s="12"/>
      <c r="CB31" s="12"/>
      <c r="CC31" s="12"/>
      <c r="CD31" s="12"/>
      <c r="CE31" s="12"/>
      <c r="CF31" s="12"/>
      <c r="CG31" s="12"/>
      <c r="CH31" s="12"/>
      <c r="CI31" s="12"/>
      <c r="CJ31" s="12"/>
      <c r="CK31" s="13"/>
      <c r="CL31" s="13"/>
      <c r="CM31" s="13"/>
      <c r="CN31" s="14"/>
      <c r="CO31" s="14"/>
      <c r="CP31" s="14"/>
      <c r="CQ31" s="14"/>
      <c r="CR31" s="14"/>
      <c r="CS31" s="14"/>
    </row>
    <row r="32" spans="1:97" ht="18" customHeight="1">
      <c r="H32" s="1"/>
      <c r="I32" s="1"/>
      <c r="J32" s="1"/>
      <c r="K32" s="1"/>
      <c r="L32" s="1"/>
      <c r="M32" s="1"/>
      <c r="N32" s="15"/>
      <c r="O32" s="1"/>
      <c r="P32" s="1"/>
      <c r="Q32" s="1"/>
      <c r="R32" s="1"/>
      <c r="S32" s="1"/>
      <c r="AH32" s="63"/>
      <c r="AI32" s="63"/>
      <c r="AJ32" s="63"/>
      <c r="AK32" s="63"/>
      <c r="AL32" s="63"/>
      <c r="AM32" s="63"/>
      <c r="AN32" s="63"/>
      <c r="AO32" s="63"/>
      <c r="AP32" s="63"/>
      <c r="AQ32" s="63"/>
      <c r="AR32" s="66"/>
      <c r="AS32" s="66"/>
      <c r="AT32" s="66"/>
      <c r="AU32" s="66"/>
      <c r="AV32" s="66"/>
      <c r="AZ32" s="544"/>
      <c r="BA32" s="544"/>
      <c r="BB32" s="544"/>
      <c r="BC32" s="544"/>
      <c r="BD32" s="544"/>
      <c r="BE32" s="544"/>
      <c r="BF32" s="544"/>
      <c r="BG32" s="544"/>
      <c r="BH32" s="544"/>
      <c r="BI32" s="544"/>
      <c r="BJ32" s="544"/>
      <c r="BK32" s="544"/>
      <c r="BL32" s="544"/>
      <c r="BM32" s="544"/>
      <c r="BN32" s="544"/>
      <c r="BO32" s="544"/>
      <c r="BP32" s="544"/>
      <c r="BQ32" s="544"/>
      <c r="BR32" s="5"/>
      <c r="BS32" s="5"/>
      <c r="BT32" s="5"/>
      <c r="BU32" s="5"/>
      <c r="BV32" s="5"/>
      <c r="BW32" s="5"/>
      <c r="BX32" s="5"/>
      <c r="BY32" s="5"/>
      <c r="BZ32" s="5"/>
      <c r="CA32" s="5"/>
      <c r="CB32" s="5"/>
      <c r="CC32" s="5"/>
      <c r="CD32" s="5"/>
      <c r="CE32" s="5"/>
      <c r="CF32" s="5"/>
      <c r="CG32" s="5"/>
      <c r="CH32" s="5"/>
      <c r="CI32" s="5"/>
      <c r="CJ32" s="5"/>
      <c r="CK32" s="6"/>
      <c r="CL32" s="6"/>
      <c r="CM32" s="6"/>
      <c r="CN32" s="7"/>
      <c r="CO32" s="7"/>
      <c r="CP32" s="7"/>
      <c r="CQ32" s="7"/>
      <c r="CR32" s="7"/>
      <c r="CS32" s="7"/>
    </row>
    <row r="33" spans="3:97" ht="30" customHeight="1" thickBot="1">
      <c r="H33" s="537" t="s">
        <v>176</v>
      </c>
      <c r="I33" s="537"/>
      <c r="J33" s="537"/>
      <c r="K33" s="537"/>
      <c r="L33" s="537"/>
      <c r="M33" s="537"/>
      <c r="N33" s="537"/>
      <c r="O33" s="545">
        <f t="shared" ref="O33" si="0">$AR$31</f>
        <v>0</v>
      </c>
      <c r="P33" s="545"/>
      <c r="Q33" s="545"/>
      <c r="R33" s="545"/>
      <c r="S33" s="545"/>
      <c r="T33" s="545"/>
      <c r="U33" s="545"/>
      <c r="V33" s="545"/>
      <c r="W33" s="545"/>
      <c r="X33" s="545"/>
      <c r="Y33" s="545"/>
      <c r="Z33" s="545"/>
      <c r="AA33" s="545"/>
      <c r="AB33" s="545"/>
      <c r="AC33" s="545"/>
      <c r="AD33" s="545"/>
      <c r="AE33" s="545"/>
      <c r="AF33" s="545"/>
      <c r="AG33" s="545"/>
      <c r="AH33" s="545"/>
      <c r="AI33" s="545"/>
      <c r="AJ33" s="545"/>
      <c r="AK33" s="67" t="s">
        <v>177</v>
      </c>
      <c r="AL33" s="68"/>
      <c r="AM33" s="1"/>
      <c r="AN33" s="1"/>
      <c r="AO33" s="1"/>
      <c r="AP33" s="1"/>
      <c r="AZ33" s="544"/>
      <c r="BA33" s="544"/>
      <c r="BB33" s="544"/>
      <c r="BC33" s="544"/>
      <c r="BD33" s="544"/>
      <c r="BE33" s="544"/>
      <c r="BF33" s="544"/>
      <c r="BG33" s="544"/>
      <c r="BH33" s="544"/>
      <c r="BI33" s="544"/>
      <c r="BJ33" s="544"/>
      <c r="BK33" s="544"/>
      <c r="BL33" s="544"/>
      <c r="BM33" s="544"/>
      <c r="BN33" s="544"/>
      <c r="BO33" s="544"/>
      <c r="BP33" s="544"/>
      <c r="BQ33" s="544"/>
      <c r="BR33" s="8"/>
      <c r="BS33" s="8"/>
      <c r="BT33" s="8"/>
      <c r="BU33" s="8"/>
      <c r="BV33" s="8"/>
      <c r="BW33" s="8"/>
      <c r="BX33" s="8"/>
      <c r="BY33" s="8"/>
      <c r="BZ33" s="8"/>
      <c r="CA33" s="8"/>
      <c r="CB33" s="8"/>
      <c r="CC33" s="8"/>
      <c r="CD33" s="8"/>
      <c r="CE33" s="8"/>
      <c r="CF33" s="8"/>
      <c r="CG33" s="8"/>
      <c r="CH33" s="8"/>
      <c r="CI33" s="8"/>
      <c r="CJ33" s="8"/>
      <c r="CK33" s="6"/>
      <c r="CL33" s="6"/>
      <c r="CM33" s="6"/>
      <c r="CN33" s="9"/>
      <c r="CO33" s="9"/>
      <c r="CP33" s="9"/>
      <c r="CQ33" s="9"/>
      <c r="CR33" s="9"/>
      <c r="CS33" s="9"/>
    </row>
    <row r="34" spans="3:97" ht="18" customHeight="1">
      <c r="H34" s="1"/>
      <c r="I34" s="1"/>
      <c r="J34" s="1"/>
      <c r="K34" s="1"/>
      <c r="L34" s="1"/>
      <c r="M34" s="1"/>
      <c r="N34" s="1"/>
      <c r="O34" s="543"/>
      <c r="P34" s="543"/>
      <c r="Q34" s="543"/>
      <c r="R34" s="543"/>
      <c r="S34" s="543"/>
      <c r="T34" s="543"/>
      <c r="U34" s="543"/>
      <c r="V34" s="543"/>
      <c r="W34" s="543"/>
      <c r="X34" s="543"/>
      <c r="Y34" s="543"/>
      <c r="Z34" s="543"/>
      <c r="AA34" s="543"/>
      <c r="AB34" s="543"/>
      <c r="AC34" s="543"/>
      <c r="AD34" s="543"/>
      <c r="AE34" s="543"/>
      <c r="AF34" s="546"/>
      <c r="AG34" s="546"/>
      <c r="AH34" s="546"/>
      <c r="AI34" s="546"/>
      <c r="AJ34" s="69"/>
      <c r="AZ34" s="24"/>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6"/>
      <c r="CL34" s="6"/>
      <c r="CM34" s="6"/>
      <c r="CN34" s="9"/>
      <c r="CO34" s="9"/>
      <c r="CP34" s="9"/>
      <c r="CQ34" s="9"/>
      <c r="CR34" s="9"/>
      <c r="CS34" s="9"/>
    </row>
    <row r="35" spans="3:97" ht="18" customHeight="1">
      <c r="H35" s="1"/>
      <c r="I35" s="1"/>
      <c r="J35" s="1"/>
      <c r="K35" s="1"/>
      <c r="L35" s="1"/>
      <c r="M35" s="1"/>
      <c r="N35" s="1"/>
      <c r="O35" s="525"/>
      <c r="P35" s="525"/>
      <c r="Q35" s="525"/>
      <c r="R35" s="525"/>
      <c r="S35" s="525"/>
      <c r="T35" s="525"/>
      <c r="U35" s="525"/>
      <c r="V35" s="525"/>
      <c r="W35" s="525"/>
      <c r="X35" s="525"/>
      <c r="Y35" s="525"/>
      <c r="Z35" s="525"/>
      <c r="AA35" s="525"/>
      <c r="AB35" s="525"/>
      <c r="AC35" s="525"/>
      <c r="AD35" s="525"/>
      <c r="AE35" s="525"/>
      <c r="AF35" s="547"/>
      <c r="AG35" s="547"/>
      <c r="AH35" s="547"/>
      <c r="AI35" s="547"/>
      <c r="AJ35" s="70"/>
      <c r="AZ35" s="29"/>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7"/>
      <c r="CL35" s="18"/>
      <c r="CM35" s="18"/>
      <c r="CN35" s="18"/>
      <c r="CO35" s="18"/>
      <c r="CP35" s="18"/>
      <c r="CQ35" s="18"/>
      <c r="CR35" s="18"/>
      <c r="CS35" s="18"/>
    </row>
    <row r="36" spans="3:97" s="1" customFormat="1" ht="18" customHeight="1">
      <c r="C36" s="32" t="s">
        <v>188</v>
      </c>
      <c r="AD36" s="65"/>
      <c r="AJ36" s="65"/>
      <c r="AL36" s="65"/>
      <c r="AM36" s="19"/>
      <c r="AZ36" s="27"/>
      <c r="BF36" s="15"/>
      <c r="BK36" s="19"/>
    </row>
    <row r="37" spans="3:97" s="1" customFormat="1" ht="18" customHeight="1">
      <c r="C37" s="32" t="s">
        <v>169</v>
      </c>
      <c r="AA37" s="32" t="s">
        <v>178</v>
      </c>
      <c r="AZ37" s="3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row>
    <row r="38" spans="3:97" s="1" customFormat="1" ht="18" customHeight="1">
      <c r="C38" s="32"/>
      <c r="AA38" s="32"/>
      <c r="AZ38" s="38"/>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row>
    <row r="39" spans="3:97" s="1" customFormat="1" ht="51" customHeight="1">
      <c r="C39" s="541" t="s">
        <v>374</v>
      </c>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2"/>
      <c r="AL39" s="542"/>
      <c r="AM39" s="542"/>
      <c r="AN39" s="542"/>
      <c r="AO39" s="542"/>
      <c r="AP39" s="542"/>
      <c r="AQ39" s="542"/>
      <c r="AR39" s="542"/>
      <c r="AS39" s="542"/>
      <c r="AT39" s="542"/>
      <c r="AU39" s="542"/>
      <c r="AV39" s="542"/>
      <c r="AW39" s="71"/>
      <c r="AZ39" s="28"/>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3"/>
      <c r="CL39" s="13"/>
      <c r="CM39" s="13"/>
      <c r="CN39" s="14"/>
      <c r="CO39" s="14"/>
      <c r="CP39" s="14"/>
      <c r="CQ39" s="14"/>
      <c r="CR39" s="14"/>
      <c r="CS39" s="14"/>
    </row>
    <row r="40" spans="3:97" s="1" customFormat="1" ht="18" customHeight="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Z40" s="28"/>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3"/>
      <c r="CL40" s="13"/>
      <c r="CM40" s="13"/>
      <c r="CN40" s="14"/>
      <c r="CO40" s="14"/>
      <c r="CP40" s="14"/>
      <c r="CQ40" s="14"/>
      <c r="CR40" s="14"/>
      <c r="CS40" s="14"/>
    </row>
    <row r="41" spans="3:97" s="1" customFormat="1" ht="18" customHeight="1">
      <c r="C41" s="548" t="s">
        <v>190</v>
      </c>
      <c r="D41" s="548"/>
      <c r="E41" s="548"/>
      <c r="F41" s="548"/>
      <c r="G41" s="548"/>
      <c r="H41" s="548"/>
      <c r="I41" s="548"/>
      <c r="J41" s="548"/>
      <c r="K41" s="548"/>
      <c r="L41" s="548"/>
      <c r="M41" s="549" t="str">
        <f>"[ " &amp; 計算シート!$N$4 &amp; " ]"</f>
        <v>[  ]</v>
      </c>
      <c r="N41" s="549"/>
      <c r="O41" s="549"/>
      <c r="P41" s="549"/>
      <c r="Q41" s="549"/>
      <c r="R41" s="549"/>
      <c r="S41" s="550" t="s">
        <v>189</v>
      </c>
      <c r="T41" s="550"/>
      <c r="U41" s="550"/>
      <c r="V41" s="550"/>
      <c r="W41" s="550"/>
      <c r="X41" s="550"/>
      <c r="Y41" s="550"/>
      <c r="Z41" s="550"/>
      <c r="AA41" s="550"/>
      <c r="AB41" s="550"/>
      <c r="AC41" s="550"/>
      <c r="AD41" s="550"/>
      <c r="AE41" s="550"/>
      <c r="AF41" s="550"/>
      <c r="AG41" s="550"/>
      <c r="AH41" s="550"/>
      <c r="AI41" s="553">
        <f>計算シート!$N$4</f>
        <v>0</v>
      </c>
      <c r="AJ41" s="553"/>
      <c r="AK41" s="553"/>
      <c r="AL41" s="554" t="s">
        <v>289</v>
      </c>
      <c r="AM41" s="554"/>
      <c r="AN41" s="554"/>
      <c r="AO41" s="554"/>
      <c r="AP41" s="554"/>
      <c r="AQ41" s="554"/>
      <c r="AR41" s="554"/>
      <c r="AS41" s="554"/>
      <c r="AT41" s="554"/>
      <c r="AU41" s="554"/>
      <c r="AV41" s="554"/>
      <c r="AW41" s="71"/>
      <c r="AZ41" s="28"/>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3"/>
      <c r="CL41" s="13"/>
      <c r="CM41" s="13"/>
      <c r="CN41" s="14"/>
      <c r="CO41" s="14"/>
      <c r="CP41" s="14"/>
      <c r="CQ41" s="14"/>
      <c r="CR41" s="14"/>
      <c r="CS41" s="14"/>
    </row>
    <row r="42" spans="3:97" s="1" customFormat="1" ht="18" customHeight="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Z42" s="28"/>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3"/>
      <c r="CL42" s="13"/>
      <c r="CM42" s="13"/>
      <c r="CN42" s="14"/>
      <c r="CO42" s="14"/>
      <c r="CP42" s="14"/>
      <c r="CQ42" s="14"/>
      <c r="CR42" s="14"/>
      <c r="CS42" s="14"/>
    </row>
    <row r="43" spans="3:97" ht="18" customHeight="1">
      <c r="C43" s="1" t="s">
        <v>179</v>
      </c>
      <c r="N43" s="15"/>
      <c r="O43" s="1"/>
      <c r="P43" s="1"/>
      <c r="Q43" s="1"/>
      <c r="R43" s="1"/>
      <c r="S43" s="1"/>
      <c r="T43" s="1"/>
      <c r="U43" s="1"/>
      <c r="V43" s="1"/>
      <c r="W43" s="1"/>
      <c r="X43" s="1"/>
      <c r="Y43" s="1"/>
      <c r="Z43" s="1"/>
      <c r="AA43" s="1"/>
      <c r="AB43" s="65"/>
      <c r="AH43" s="65"/>
      <c r="AI43" s="1"/>
      <c r="AJ43" s="65"/>
      <c r="AK43" s="543"/>
      <c r="AL43" s="525"/>
      <c r="AM43" s="525"/>
      <c r="AN43" s="525"/>
      <c r="AO43" s="525"/>
      <c r="AP43" s="525"/>
      <c r="AQ43" s="525"/>
      <c r="AR43" s="525"/>
      <c r="AS43" s="525"/>
      <c r="BF43" s="21"/>
      <c r="BK43" s="21"/>
    </row>
    <row r="44" spans="3:97" ht="18" customHeight="1">
      <c r="BF44" s="21"/>
      <c r="BK44" s="21"/>
    </row>
    <row r="45" spans="3:97" ht="18" customHeight="1">
      <c r="BF45" s="21"/>
    </row>
    <row r="46" spans="3:97" ht="18" customHeight="1">
      <c r="BF46" s="21"/>
    </row>
    <row r="47" spans="3:97" ht="18" customHeight="1">
      <c r="BF47" s="21"/>
    </row>
    <row r="48" spans="3:9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sheetData>
  <mergeCells count="66">
    <mergeCell ref="V9:X10"/>
    <mergeCell ref="AR24:AV24"/>
    <mergeCell ref="AI41:AK41"/>
    <mergeCell ref="AL41:AV41"/>
    <mergeCell ref="C25:AG25"/>
    <mergeCell ref="AH25:AL25"/>
    <mergeCell ref="AM25:AQ25"/>
    <mergeCell ref="AR25:AV25"/>
    <mergeCell ref="C27:AG27"/>
    <mergeCell ref="AH27:AL27"/>
    <mergeCell ref="AM27:AQ27"/>
    <mergeCell ref="AR27:AV27"/>
    <mergeCell ref="C26:AG26"/>
    <mergeCell ref="AH26:AL26"/>
    <mergeCell ref="AM26:AQ26"/>
    <mergeCell ref="AR26:AV26"/>
    <mergeCell ref="C39:AV39"/>
    <mergeCell ref="AK43:AS43"/>
    <mergeCell ref="AH31:AQ31"/>
    <mergeCell ref="AR31:AV31"/>
    <mergeCell ref="BA31:BO31"/>
    <mergeCell ref="AZ32:BQ32"/>
    <mergeCell ref="O33:AJ33"/>
    <mergeCell ref="AZ33:BQ33"/>
    <mergeCell ref="O34:AE34"/>
    <mergeCell ref="AF34:AI34"/>
    <mergeCell ref="O35:AE35"/>
    <mergeCell ref="AF35:AI35"/>
    <mergeCell ref="C41:L41"/>
    <mergeCell ref="M41:R41"/>
    <mergeCell ref="S41:AH41"/>
    <mergeCell ref="C28:AG28"/>
    <mergeCell ref="AH28:AL28"/>
    <mergeCell ref="AH30:AQ30"/>
    <mergeCell ref="H33:N33"/>
    <mergeCell ref="AR28:AV28"/>
    <mergeCell ref="AH29:AQ29"/>
    <mergeCell ref="AR29:AV29"/>
    <mergeCell ref="C17:AL17"/>
    <mergeCell ref="A19:AX19"/>
    <mergeCell ref="C21:AG21"/>
    <mergeCell ref="AH21:AL21"/>
    <mergeCell ref="AM21:AQ21"/>
    <mergeCell ref="AR21:AV21"/>
    <mergeCell ref="AH23:AL23"/>
    <mergeCell ref="AM23:AQ23"/>
    <mergeCell ref="AR23:AV23"/>
    <mergeCell ref="C24:AG24"/>
    <mergeCell ref="AH24:AL24"/>
    <mergeCell ref="AM24:AQ24"/>
    <mergeCell ref="AI2:AX2"/>
    <mergeCell ref="AR30:AV30"/>
    <mergeCell ref="BA30:BO30"/>
    <mergeCell ref="AI1:AO1"/>
    <mergeCell ref="AP1:AX1"/>
    <mergeCell ref="AR3:AT3"/>
    <mergeCell ref="A4:AX6"/>
    <mergeCell ref="C22:AG22"/>
    <mergeCell ref="AH22:AL22"/>
    <mergeCell ref="AM22:AQ22"/>
    <mergeCell ref="AR22:AV22"/>
    <mergeCell ref="C8:U10"/>
    <mergeCell ref="AA12:AV12"/>
    <mergeCell ref="AA13:AV13"/>
    <mergeCell ref="AM28:AQ28"/>
    <mergeCell ref="C23:AG23"/>
  </mergeCells>
  <phoneticPr fontId="13"/>
  <dataValidations count="2">
    <dataValidation type="list" allowBlank="1" showInputMessage="1" showErrorMessage="1" sqref="WWP983066:WWT983068 AH65562:AL65564 KD65562:KH65564 TZ65562:UD65564 ADV65562:ADZ65564 ANR65562:ANV65564 AXN65562:AXR65564 BHJ65562:BHN65564 BRF65562:BRJ65564 CBB65562:CBF65564 CKX65562:CLB65564 CUT65562:CUX65564 DEP65562:DET65564 DOL65562:DOP65564 DYH65562:DYL65564 EID65562:EIH65564 ERZ65562:ESD65564 FBV65562:FBZ65564 FLR65562:FLV65564 FVN65562:FVR65564 GFJ65562:GFN65564 GPF65562:GPJ65564 GZB65562:GZF65564 HIX65562:HJB65564 HST65562:HSX65564 ICP65562:ICT65564 IML65562:IMP65564 IWH65562:IWL65564 JGD65562:JGH65564 JPZ65562:JQD65564 JZV65562:JZZ65564 KJR65562:KJV65564 KTN65562:KTR65564 LDJ65562:LDN65564 LNF65562:LNJ65564 LXB65562:LXF65564 MGX65562:MHB65564 MQT65562:MQX65564 NAP65562:NAT65564 NKL65562:NKP65564 NUH65562:NUL65564 OED65562:OEH65564 ONZ65562:OOD65564 OXV65562:OXZ65564 PHR65562:PHV65564 PRN65562:PRR65564 QBJ65562:QBN65564 QLF65562:QLJ65564 QVB65562:QVF65564 REX65562:RFB65564 ROT65562:ROX65564 RYP65562:RYT65564 SIL65562:SIP65564 SSH65562:SSL65564 TCD65562:TCH65564 TLZ65562:TMD65564 TVV65562:TVZ65564 UFR65562:UFV65564 UPN65562:UPR65564 UZJ65562:UZN65564 VJF65562:VJJ65564 VTB65562:VTF65564 WCX65562:WDB65564 WMT65562:WMX65564 WWP65562:WWT65564 AH131098:AL131100 KD131098:KH131100 TZ131098:UD131100 ADV131098:ADZ131100 ANR131098:ANV131100 AXN131098:AXR131100 BHJ131098:BHN131100 BRF131098:BRJ131100 CBB131098:CBF131100 CKX131098:CLB131100 CUT131098:CUX131100 DEP131098:DET131100 DOL131098:DOP131100 DYH131098:DYL131100 EID131098:EIH131100 ERZ131098:ESD131100 FBV131098:FBZ131100 FLR131098:FLV131100 FVN131098:FVR131100 GFJ131098:GFN131100 GPF131098:GPJ131100 GZB131098:GZF131100 HIX131098:HJB131100 HST131098:HSX131100 ICP131098:ICT131100 IML131098:IMP131100 IWH131098:IWL131100 JGD131098:JGH131100 JPZ131098:JQD131100 JZV131098:JZZ131100 KJR131098:KJV131100 KTN131098:KTR131100 LDJ131098:LDN131100 LNF131098:LNJ131100 LXB131098:LXF131100 MGX131098:MHB131100 MQT131098:MQX131100 NAP131098:NAT131100 NKL131098:NKP131100 NUH131098:NUL131100 OED131098:OEH131100 ONZ131098:OOD131100 OXV131098:OXZ131100 PHR131098:PHV131100 PRN131098:PRR131100 QBJ131098:QBN131100 QLF131098:QLJ131100 QVB131098:QVF131100 REX131098:RFB131100 ROT131098:ROX131100 RYP131098:RYT131100 SIL131098:SIP131100 SSH131098:SSL131100 TCD131098:TCH131100 TLZ131098:TMD131100 TVV131098:TVZ131100 UFR131098:UFV131100 UPN131098:UPR131100 UZJ131098:UZN131100 VJF131098:VJJ131100 VTB131098:VTF131100 WCX131098:WDB131100 WMT131098:WMX131100 WWP131098:WWT131100 AH196634:AL196636 KD196634:KH196636 TZ196634:UD196636 ADV196634:ADZ196636 ANR196634:ANV196636 AXN196634:AXR196636 BHJ196634:BHN196636 BRF196634:BRJ196636 CBB196634:CBF196636 CKX196634:CLB196636 CUT196634:CUX196636 DEP196634:DET196636 DOL196634:DOP196636 DYH196634:DYL196636 EID196634:EIH196636 ERZ196634:ESD196636 FBV196634:FBZ196636 FLR196634:FLV196636 FVN196634:FVR196636 GFJ196634:GFN196636 GPF196634:GPJ196636 GZB196634:GZF196636 HIX196634:HJB196636 HST196634:HSX196636 ICP196634:ICT196636 IML196634:IMP196636 IWH196634:IWL196636 JGD196634:JGH196636 JPZ196634:JQD196636 JZV196634:JZZ196636 KJR196634:KJV196636 KTN196634:KTR196636 LDJ196634:LDN196636 LNF196634:LNJ196636 LXB196634:LXF196636 MGX196634:MHB196636 MQT196634:MQX196636 NAP196634:NAT196636 NKL196634:NKP196636 NUH196634:NUL196636 OED196634:OEH196636 ONZ196634:OOD196636 OXV196634:OXZ196636 PHR196634:PHV196636 PRN196634:PRR196636 QBJ196634:QBN196636 QLF196634:QLJ196636 QVB196634:QVF196636 REX196634:RFB196636 ROT196634:ROX196636 RYP196634:RYT196636 SIL196634:SIP196636 SSH196634:SSL196636 TCD196634:TCH196636 TLZ196634:TMD196636 TVV196634:TVZ196636 UFR196634:UFV196636 UPN196634:UPR196636 UZJ196634:UZN196636 VJF196634:VJJ196636 VTB196634:VTF196636 WCX196634:WDB196636 WMT196634:WMX196636 WWP196634:WWT196636 AH262170:AL262172 KD262170:KH262172 TZ262170:UD262172 ADV262170:ADZ262172 ANR262170:ANV262172 AXN262170:AXR262172 BHJ262170:BHN262172 BRF262170:BRJ262172 CBB262170:CBF262172 CKX262170:CLB262172 CUT262170:CUX262172 DEP262170:DET262172 DOL262170:DOP262172 DYH262170:DYL262172 EID262170:EIH262172 ERZ262170:ESD262172 FBV262170:FBZ262172 FLR262170:FLV262172 FVN262170:FVR262172 GFJ262170:GFN262172 GPF262170:GPJ262172 GZB262170:GZF262172 HIX262170:HJB262172 HST262170:HSX262172 ICP262170:ICT262172 IML262170:IMP262172 IWH262170:IWL262172 JGD262170:JGH262172 JPZ262170:JQD262172 JZV262170:JZZ262172 KJR262170:KJV262172 KTN262170:KTR262172 LDJ262170:LDN262172 LNF262170:LNJ262172 LXB262170:LXF262172 MGX262170:MHB262172 MQT262170:MQX262172 NAP262170:NAT262172 NKL262170:NKP262172 NUH262170:NUL262172 OED262170:OEH262172 ONZ262170:OOD262172 OXV262170:OXZ262172 PHR262170:PHV262172 PRN262170:PRR262172 QBJ262170:QBN262172 QLF262170:QLJ262172 QVB262170:QVF262172 REX262170:RFB262172 ROT262170:ROX262172 RYP262170:RYT262172 SIL262170:SIP262172 SSH262170:SSL262172 TCD262170:TCH262172 TLZ262170:TMD262172 TVV262170:TVZ262172 UFR262170:UFV262172 UPN262170:UPR262172 UZJ262170:UZN262172 VJF262170:VJJ262172 VTB262170:VTF262172 WCX262170:WDB262172 WMT262170:WMX262172 WWP262170:WWT262172 AH327706:AL327708 KD327706:KH327708 TZ327706:UD327708 ADV327706:ADZ327708 ANR327706:ANV327708 AXN327706:AXR327708 BHJ327706:BHN327708 BRF327706:BRJ327708 CBB327706:CBF327708 CKX327706:CLB327708 CUT327706:CUX327708 DEP327706:DET327708 DOL327706:DOP327708 DYH327706:DYL327708 EID327706:EIH327708 ERZ327706:ESD327708 FBV327706:FBZ327708 FLR327706:FLV327708 FVN327706:FVR327708 GFJ327706:GFN327708 GPF327706:GPJ327708 GZB327706:GZF327708 HIX327706:HJB327708 HST327706:HSX327708 ICP327706:ICT327708 IML327706:IMP327708 IWH327706:IWL327708 JGD327706:JGH327708 JPZ327706:JQD327708 JZV327706:JZZ327708 KJR327706:KJV327708 KTN327706:KTR327708 LDJ327706:LDN327708 LNF327706:LNJ327708 LXB327706:LXF327708 MGX327706:MHB327708 MQT327706:MQX327708 NAP327706:NAT327708 NKL327706:NKP327708 NUH327706:NUL327708 OED327706:OEH327708 ONZ327706:OOD327708 OXV327706:OXZ327708 PHR327706:PHV327708 PRN327706:PRR327708 QBJ327706:QBN327708 QLF327706:QLJ327708 QVB327706:QVF327708 REX327706:RFB327708 ROT327706:ROX327708 RYP327706:RYT327708 SIL327706:SIP327708 SSH327706:SSL327708 TCD327706:TCH327708 TLZ327706:TMD327708 TVV327706:TVZ327708 UFR327706:UFV327708 UPN327706:UPR327708 UZJ327706:UZN327708 VJF327706:VJJ327708 VTB327706:VTF327708 WCX327706:WDB327708 WMT327706:WMX327708 WWP327706:WWT327708 AH393242:AL393244 KD393242:KH393244 TZ393242:UD393244 ADV393242:ADZ393244 ANR393242:ANV393244 AXN393242:AXR393244 BHJ393242:BHN393244 BRF393242:BRJ393244 CBB393242:CBF393244 CKX393242:CLB393244 CUT393242:CUX393244 DEP393242:DET393244 DOL393242:DOP393244 DYH393242:DYL393244 EID393242:EIH393244 ERZ393242:ESD393244 FBV393242:FBZ393244 FLR393242:FLV393244 FVN393242:FVR393244 GFJ393242:GFN393244 GPF393242:GPJ393244 GZB393242:GZF393244 HIX393242:HJB393244 HST393242:HSX393244 ICP393242:ICT393244 IML393242:IMP393244 IWH393242:IWL393244 JGD393242:JGH393244 JPZ393242:JQD393244 JZV393242:JZZ393244 KJR393242:KJV393244 KTN393242:KTR393244 LDJ393242:LDN393244 LNF393242:LNJ393244 LXB393242:LXF393244 MGX393242:MHB393244 MQT393242:MQX393244 NAP393242:NAT393244 NKL393242:NKP393244 NUH393242:NUL393244 OED393242:OEH393244 ONZ393242:OOD393244 OXV393242:OXZ393244 PHR393242:PHV393244 PRN393242:PRR393244 QBJ393242:QBN393244 QLF393242:QLJ393244 QVB393242:QVF393244 REX393242:RFB393244 ROT393242:ROX393244 RYP393242:RYT393244 SIL393242:SIP393244 SSH393242:SSL393244 TCD393242:TCH393244 TLZ393242:TMD393244 TVV393242:TVZ393244 UFR393242:UFV393244 UPN393242:UPR393244 UZJ393242:UZN393244 VJF393242:VJJ393244 VTB393242:VTF393244 WCX393242:WDB393244 WMT393242:WMX393244 WWP393242:WWT393244 AH458778:AL458780 KD458778:KH458780 TZ458778:UD458780 ADV458778:ADZ458780 ANR458778:ANV458780 AXN458778:AXR458780 BHJ458778:BHN458780 BRF458778:BRJ458780 CBB458778:CBF458780 CKX458778:CLB458780 CUT458778:CUX458780 DEP458778:DET458780 DOL458778:DOP458780 DYH458778:DYL458780 EID458778:EIH458780 ERZ458778:ESD458780 FBV458778:FBZ458780 FLR458778:FLV458780 FVN458778:FVR458780 GFJ458778:GFN458780 GPF458778:GPJ458780 GZB458778:GZF458780 HIX458778:HJB458780 HST458778:HSX458780 ICP458778:ICT458780 IML458778:IMP458780 IWH458778:IWL458780 JGD458778:JGH458780 JPZ458778:JQD458780 JZV458778:JZZ458780 KJR458778:KJV458780 KTN458778:KTR458780 LDJ458778:LDN458780 LNF458778:LNJ458780 LXB458778:LXF458780 MGX458778:MHB458780 MQT458778:MQX458780 NAP458778:NAT458780 NKL458778:NKP458780 NUH458778:NUL458780 OED458778:OEH458780 ONZ458778:OOD458780 OXV458778:OXZ458780 PHR458778:PHV458780 PRN458778:PRR458780 QBJ458778:QBN458780 QLF458778:QLJ458780 QVB458778:QVF458780 REX458778:RFB458780 ROT458778:ROX458780 RYP458778:RYT458780 SIL458778:SIP458780 SSH458778:SSL458780 TCD458778:TCH458780 TLZ458778:TMD458780 TVV458778:TVZ458780 UFR458778:UFV458780 UPN458778:UPR458780 UZJ458778:UZN458780 VJF458778:VJJ458780 VTB458778:VTF458780 WCX458778:WDB458780 WMT458778:WMX458780 WWP458778:WWT458780 AH524314:AL524316 KD524314:KH524316 TZ524314:UD524316 ADV524314:ADZ524316 ANR524314:ANV524316 AXN524314:AXR524316 BHJ524314:BHN524316 BRF524314:BRJ524316 CBB524314:CBF524316 CKX524314:CLB524316 CUT524314:CUX524316 DEP524314:DET524316 DOL524314:DOP524316 DYH524314:DYL524316 EID524314:EIH524316 ERZ524314:ESD524316 FBV524314:FBZ524316 FLR524314:FLV524316 FVN524314:FVR524316 GFJ524314:GFN524316 GPF524314:GPJ524316 GZB524314:GZF524316 HIX524314:HJB524316 HST524314:HSX524316 ICP524314:ICT524316 IML524314:IMP524316 IWH524314:IWL524316 JGD524314:JGH524316 JPZ524314:JQD524316 JZV524314:JZZ524316 KJR524314:KJV524316 KTN524314:KTR524316 LDJ524314:LDN524316 LNF524314:LNJ524316 LXB524314:LXF524316 MGX524314:MHB524316 MQT524314:MQX524316 NAP524314:NAT524316 NKL524314:NKP524316 NUH524314:NUL524316 OED524314:OEH524316 ONZ524314:OOD524316 OXV524314:OXZ524316 PHR524314:PHV524316 PRN524314:PRR524316 QBJ524314:QBN524316 QLF524314:QLJ524316 QVB524314:QVF524316 REX524314:RFB524316 ROT524314:ROX524316 RYP524314:RYT524316 SIL524314:SIP524316 SSH524314:SSL524316 TCD524314:TCH524316 TLZ524314:TMD524316 TVV524314:TVZ524316 UFR524314:UFV524316 UPN524314:UPR524316 UZJ524314:UZN524316 VJF524314:VJJ524316 VTB524314:VTF524316 WCX524314:WDB524316 WMT524314:WMX524316 WWP524314:WWT524316 AH589850:AL589852 KD589850:KH589852 TZ589850:UD589852 ADV589850:ADZ589852 ANR589850:ANV589852 AXN589850:AXR589852 BHJ589850:BHN589852 BRF589850:BRJ589852 CBB589850:CBF589852 CKX589850:CLB589852 CUT589850:CUX589852 DEP589850:DET589852 DOL589850:DOP589852 DYH589850:DYL589852 EID589850:EIH589852 ERZ589850:ESD589852 FBV589850:FBZ589852 FLR589850:FLV589852 FVN589850:FVR589852 GFJ589850:GFN589852 GPF589850:GPJ589852 GZB589850:GZF589852 HIX589850:HJB589852 HST589850:HSX589852 ICP589850:ICT589852 IML589850:IMP589852 IWH589850:IWL589852 JGD589850:JGH589852 JPZ589850:JQD589852 JZV589850:JZZ589852 KJR589850:KJV589852 KTN589850:KTR589852 LDJ589850:LDN589852 LNF589850:LNJ589852 LXB589850:LXF589852 MGX589850:MHB589852 MQT589850:MQX589852 NAP589850:NAT589852 NKL589850:NKP589852 NUH589850:NUL589852 OED589850:OEH589852 ONZ589850:OOD589852 OXV589850:OXZ589852 PHR589850:PHV589852 PRN589850:PRR589852 QBJ589850:QBN589852 QLF589850:QLJ589852 QVB589850:QVF589852 REX589850:RFB589852 ROT589850:ROX589852 RYP589850:RYT589852 SIL589850:SIP589852 SSH589850:SSL589852 TCD589850:TCH589852 TLZ589850:TMD589852 TVV589850:TVZ589852 UFR589850:UFV589852 UPN589850:UPR589852 UZJ589850:UZN589852 VJF589850:VJJ589852 VTB589850:VTF589852 WCX589850:WDB589852 WMT589850:WMX589852 WWP589850:WWT589852 AH655386:AL655388 KD655386:KH655388 TZ655386:UD655388 ADV655386:ADZ655388 ANR655386:ANV655388 AXN655386:AXR655388 BHJ655386:BHN655388 BRF655386:BRJ655388 CBB655386:CBF655388 CKX655386:CLB655388 CUT655386:CUX655388 DEP655386:DET655388 DOL655386:DOP655388 DYH655386:DYL655388 EID655386:EIH655388 ERZ655386:ESD655388 FBV655386:FBZ655388 FLR655386:FLV655388 FVN655386:FVR655388 GFJ655386:GFN655388 GPF655386:GPJ655388 GZB655386:GZF655388 HIX655386:HJB655388 HST655386:HSX655388 ICP655386:ICT655388 IML655386:IMP655388 IWH655386:IWL655388 JGD655386:JGH655388 JPZ655386:JQD655388 JZV655386:JZZ655388 KJR655386:KJV655388 KTN655386:KTR655388 LDJ655386:LDN655388 LNF655386:LNJ655388 LXB655386:LXF655388 MGX655386:MHB655388 MQT655386:MQX655388 NAP655386:NAT655388 NKL655386:NKP655388 NUH655386:NUL655388 OED655386:OEH655388 ONZ655386:OOD655388 OXV655386:OXZ655388 PHR655386:PHV655388 PRN655386:PRR655388 QBJ655386:QBN655388 QLF655386:QLJ655388 QVB655386:QVF655388 REX655386:RFB655388 ROT655386:ROX655388 RYP655386:RYT655388 SIL655386:SIP655388 SSH655386:SSL655388 TCD655386:TCH655388 TLZ655386:TMD655388 TVV655386:TVZ655388 UFR655386:UFV655388 UPN655386:UPR655388 UZJ655386:UZN655388 VJF655386:VJJ655388 VTB655386:VTF655388 WCX655386:WDB655388 WMT655386:WMX655388 WWP655386:WWT655388 AH720922:AL720924 KD720922:KH720924 TZ720922:UD720924 ADV720922:ADZ720924 ANR720922:ANV720924 AXN720922:AXR720924 BHJ720922:BHN720924 BRF720922:BRJ720924 CBB720922:CBF720924 CKX720922:CLB720924 CUT720922:CUX720924 DEP720922:DET720924 DOL720922:DOP720924 DYH720922:DYL720924 EID720922:EIH720924 ERZ720922:ESD720924 FBV720922:FBZ720924 FLR720922:FLV720924 FVN720922:FVR720924 GFJ720922:GFN720924 GPF720922:GPJ720924 GZB720922:GZF720924 HIX720922:HJB720924 HST720922:HSX720924 ICP720922:ICT720924 IML720922:IMP720924 IWH720922:IWL720924 JGD720922:JGH720924 JPZ720922:JQD720924 JZV720922:JZZ720924 KJR720922:KJV720924 KTN720922:KTR720924 LDJ720922:LDN720924 LNF720922:LNJ720924 LXB720922:LXF720924 MGX720922:MHB720924 MQT720922:MQX720924 NAP720922:NAT720924 NKL720922:NKP720924 NUH720922:NUL720924 OED720922:OEH720924 ONZ720922:OOD720924 OXV720922:OXZ720924 PHR720922:PHV720924 PRN720922:PRR720924 QBJ720922:QBN720924 QLF720922:QLJ720924 QVB720922:QVF720924 REX720922:RFB720924 ROT720922:ROX720924 RYP720922:RYT720924 SIL720922:SIP720924 SSH720922:SSL720924 TCD720922:TCH720924 TLZ720922:TMD720924 TVV720922:TVZ720924 UFR720922:UFV720924 UPN720922:UPR720924 UZJ720922:UZN720924 VJF720922:VJJ720924 VTB720922:VTF720924 WCX720922:WDB720924 WMT720922:WMX720924 WWP720922:WWT720924 AH786458:AL786460 KD786458:KH786460 TZ786458:UD786460 ADV786458:ADZ786460 ANR786458:ANV786460 AXN786458:AXR786460 BHJ786458:BHN786460 BRF786458:BRJ786460 CBB786458:CBF786460 CKX786458:CLB786460 CUT786458:CUX786460 DEP786458:DET786460 DOL786458:DOP786460 DYH786458:DYL786460 EID786458:EIH786460 ERZ786458:ESD786460 FBV786458:FBZ786460 FLR786458:FLV786460 FVN786458:FVR786460 GFJ786458:GFN786460 GPF786458:GPJ786460 GZB786458:GZF786460 HIX786458:HJB786460 HST786458:HSX786460 ICP786458:ICT786460 IML786458:IMP786460 IWH786458:IWL786460 JGD786458:JGH786460 JPZ786458:JQD786460 JZV786458:JZZ786460 KJR786458:KJV786460 KTN786458:KTR786460 LDJ786458:LDN786460 LNF786458:LNJ786460 LXB786458:LXF786460 MGX786458:MHB786460 MQT786458:MQX786460 NAP786458:NAT786460 NKL786458:NKP786460 NUH786458:NUL786460 OED786458:OEH786460 ONZ786458:OOD786460 OXV786458:OXZ786460 PHR786458:PHV786460 PRN786458:PRR786460 QBJ786458:QBN786460 QLF786458:QLJ786460 QVB786458:QVF786460 REX786458:RFB786460 ROT786458:ROX786460 RYP786458:RYT786460 SIL786458:SIP786460 SSH786458:SSL786460 TCD786458:TCH786460 TLZ786458:TMD786460 TVV786458:TVZ786460 UFR786458:UFV786460 UPN786458:UPR786460 UZJ786458:UZN786460 VJF786458:VJJ786460 VTB786458:VTF786460 WCX786458:WDB786460 WMT786458:WMX786460 WWP786458:WWT786460 AH851994:AL851996 KD851994:KH851996 TZ851994:UD851996 ADV851994:ADZ851996 ANR851994:ANV851996 AXN851994:AXR851996 BHJ851994:BHN851996 BRF851994:BRJ851996 CBB851994:CBF851996 CKX851994:CLB851996 CUT851994:CUX851996 DEP851994:DET851996 DOL851994:DOP851996 DYH851994:DYL851996 EID851994:EIH851996 ERZ851994:ESD851996 FBV851994:FBZ851996 FLR851994:FLV851996 FVN851994:FVR851996 GFJ851994:GFN851996 GPF851994:GPJ851996 GZB851994:GZF851996 HIX851994:HJB851996 HST851994:HSX851996 ICP851994:ICT851996 IML851994:IMP851996 IWH851994:IWL851996 JGD851994:JGH851996 JPZ851994:JQD851996 JZV851994:JZZ851996 KJR851994:KJV851996 KTN851994:KTR851996 LDJ851994:LDN851996 LNF851994:LNJ851996 LXB851994:LXF851996 MGX851994:MHB851996 MQT851994:MQX851996 NAP851994:NAT851996 NKL851994:NKP851996 NUH851994:NUL851996 OED851994:OEH851996 ONZ851994:OOD851996 OXV851994:OXZ851996 PHR851994:PHV851996 PRN851994:PRR851996 QBJ851994:QBN851996 QLF851994:QLJ851996 QVB851994:QVF851996 REX851994:RFB851996 ROT851994:ROX851996 RYP851994:RYT851996 SIL851994:SIP851996 SSH851994:SSL851996 TCD851994:TCH851996 TLZ851994:TMD851996 TVV851994:TVZ851996 UFR851994:UFV851996 UPN851994:UPR851996 UZJ851994:UZN851996 VJF851994:VJJ851996 VTB851994:VTF851996 WCX851994:WDB851996 WMT851994:WMX851996 WWP851994:WWT851996 AH917530:AL917532 KD917530:KH917532 TZ917530:UD917532 ADV917530:ADZ917532 ANR917530:ANV917532 AXN917530:AXR917532 BHJ917530:BHN917532 BRF917530:BRJ917532 CBB917530:CBF917532 CKX917530:CLB917532 CUT917530:CUX917532 DEP917530:DET917532 DOL917530:DOP917532 DYH917530:DYL917532 EID917530:EIH917532 ERZ917530:ESD917532 FBV917530:FBZ917532 FLR917530:FLV917532 FVN917530:FVR917532 GFJ917530:GFN917532 GPF917530:GPJ917532 GZB917530:GZF917532 HIX917530:HJB917532 HST917530:HSX917532 ICP917530:ICT917532 IML917530:IMP917532 IWH917530:IWL917532 JGD917530:JGH917532 JPZ917530:JQD917532 JZV917530:JZZ917532 KJR917530:KJV917532 KTN917530:KTR917532 LDJ917530:LDN917532 LNF917530:LNJ917532 LXB917530:LXF917532 MGX917530:MHB917532 MQT917530:MQX917532 NAP917530:NAT917532 NKL917530:NKP917532 NUH917530:NUL917532 OED917530:OEH917532 ONZ917530:OOD917532 OXV917530:OXZ917532 PHR917530:PHV917532 PRN917530:PRR917532 QBJ917530:QBN917532 QLF917530:QLJ917532 QVB917530:QVF917532 REX917530:RFB917532 ROT917530:ROX917532 RYP917530:RYT917532 SIL917530:SIP917532 SSH917530:SSL917532 TCD917530:TCH917532 TLZ917530:TMD917532 TVV917530:TVZ917532 UFR917530:UFV917532 UPN917530:UPR917532 UZJ917530:UZN917532 VJF917530:VJJ917532 VTB917530:VTF917532 WCX917530:WDB917532 WMT917530:WMX917532 WWP917530:WWT917532 AH983066:AL983068 KD983066:KH983068 TZ983066:UD983068 ADV983066:ADZ983068 ANR983066:ANV983068 AXN983066:AXR983068 BHJ983066:BHN983068 BRF983066:BRJ983068 CBB983066:CBF983068 CKX983066:CLB983068 CUT983066:CUX983068 DEP983066:DET983068 DOL983066:DOP983068 DYH983066:DYL983068 EID983066:EIH983068 ERZ983066:ESD983068 FBV983066:FBZ983068 FLR983066:FLV983068 FVN983066:FVR983068 GFJ983066:GFN983068 GPF983066:GPJ983068 GZB983066:GZF983068 HIX983066:HJB983068 HST983066:HSX983068 ICP983066:ICT983068 IML983066:IMP983068 IWH983066:IWL983068 JGD983066:JGH983068 JPZ983066:JQD983068 JZV983066:JZZ983068 KJR983066:KJV983068 KTN983066:KTR983068 LDJ983066:LDN983068 LNF983066:LNJ983068 LXB983066:LXF983068 MGX983066:MHB983068 MQT983066:MQX983068 NAP983066:NAT983068 NKL983066:NKP983068 NUH983066:NUL983068 OED983066:OEH983068 ONZ983066:OOD983068 OXV983066:OXZ983068 PHR983066:PHV983068 PRN983066:PRR983068 QBJ983066:QBN983068 QLF983066:QLJ983068 QVB983066:QVF983068 REX983066:RFB983068 ROT983066:ROX983068 RYP983066:RYT983068 SIL983066:SIP983068 SSH983066:SSL983068 TCD983066:TCH983068 TLZ983066:TMD983068 TVV983066:TVZ983068 UFR983066:UFV983068 UPN983066:UPR983068 UZJ983066:UZN983068 VJF983066:VJJ983068 VTB983066:VTF983068 WCX983066:WDB983068 WMT983066:WMX983068 KD28:KH28 WWP28:WWT28 WMT28:WMX28 WCX28:WDB28 VTB28:VTF28 VJF28:VJJ28 UZJ28:UZN28 UPN28:UPR28 UFR28:UFV28 TVV28:TVZ28 TLZ28:TMD28 TCD28:TCH28 SSH28:SSL28 SIL28:SIP28 RYP28:RYT28 ROT28:ROX28 REX28:RFB28 QVB28:QVF28 QLF28:QLJ28 QBJ28:QBN28 PRN28:PRR28 PHR28:PHV28 OXV28:OXZ28 ONZ28:OOD28 OED28:OEH28 NUH28:NUL28 NKL28:NKP28 NAP28:NAT28 MQT28:MQX28 MGX28:MHB28 LXB28:LXF28 LNF28:LNJ28 LDJ28:LDN28 KTN28:KTR28 KJR28:KJV28 JZV28:JZZ28 JPZ28:JQD28 JGD28:JGH28 IWH28:IWL28 IML28:IMP28 ICP28:ICT28 HST28:HSX28 HIX28:HJB28 GZB28:GZF28 GPF28:GPJ28 GFJ28:GFN28 FVN28:FVR28 FLR28:FLV28 FBV28:FBZ28 ERZ28:ESD28 EID28:EIH28 DYH28:DYL28 DOL28:DOP28 DEP28:DET28 CUT28:CUX28 CKX28:CLB28 CBB28:CBF28 BRF28:BRJ28 BHJ28:BHN28 AXN28:AXR28 ANR28:ANV28 ADV28:ADZ28 TZ28:UD28" xr:uid="{F2617D2B-14CD-48A7-A13C-6EC54B7BDF99}">
      <formula1>"336,673,1009"</formula1>
    </dataValidation>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7:Y65547 JR65547:JU65547 TN65547:TQ65547 ADJ65547:ADM65547 ANF65547:ANI65547 AXB65547:AXE65547 BGX65547:BHA65547 BQT65547:BQW65547 CAP65547:CAS65547 CKL65547:CKO65547 CUH65547:CUK65547 DED65547:DEG65547 DNZ65547:DOC65547 DXV65547:DXY65547 EHR65547:EHU65547 ERN65547:ERQ65547 FBJ65547:FBM65547 FLF65547:FLI65547 FVB65547:FVE65547 GEX65547:GFA65547 GOT65547:GOW65547 GYP65547:GYS65547 HIL65547:HIO65547 HSH65547:HSK65547 ICD65547:ICG65547 ILZ65547:IMC65547 IVV65547:IVY65547 JFR65547:JFU65547 JPN65547:JPQ65547 JZJ65547:JZM65547 KJF65547:KJI65547 KTB65547:KTE65547 LCX65547:LDA65547 LMT65547:LMW65547 LWP65547:LWS65547 MGL65547:MGO65547 MQH65547:MQK65547 NAD65547:NAG65547 NJZ65547:NKC65547 NTV65547:NTY65547 ODR65547:ODU65547 ONN65547:ONQ65547 OXJ65547:OXM65547 PHF65547:PHI65547 PRB65547:PRE65547 QAX65547:QBA65547 QKT65547:QKW65547 QUP65547:QUS65547 REL65547:REO65547 ROH65547:ROK65547 RYD65547:RYG65547 SHZ65547:SIC65547 SRV65547:SRY65547 TBR65547:TBU65547 TLN65547:TLQ65547 TVJ65547:TVM65547 UFF65547:UFI65547 UPB65547:UPE65547 UYX65547:UZA65547 VIT65547:VIW65547 VSP65547:VSS65547 WCL65547:WCO65547 WMH65547:WMK65547 WWD65547:WWG65547 V131083:Y131083 JR131083:JU131083 TN131083:TQ131083 ADJ131083:ADM131083 ANF131083:ANI131083 AXB131083:AXE131083 BGX131083:BHA131083 BQT131083:BQW131083 CAP131083:CAS131083 CKL131083:CKO131083 CUH131083:CUK131083 DED131083:DEG131083 DNZ131083:DOC131083 DXV131083:DXY131083 EHR131083:EHU131083 ERN131083:ERQ131083 FBJ131083:FBM131083 FLF131083:FLI131083 FVB131083:FVE131083 GEX131083:GFA131083 GOT131083:GOW131083 GYP131083:GYS131083 HIL131083:HIO131083 HSH131083:HSK131083 ICD131083:ICG131083 ILZ131083:IMC131083 IVV131083:IVY131083 JFR131083:JFU131083 JPN131083:JPQ131083 JZJ131083:JZM131083 KJF131083:KJI131083 KTB131083:KTE131083 LCX131083:LDA131083 LMT131083:LMW131083 LWP131083:LWS131083 MGL131083:MGO131083 MQH131083:MQK131083 NAD131083:NAG131083 NJZ131083:NKC131083 NTV131083:NTY131083 ODR131083:ODU131083 ONN131083:ONQ131083 OXJ131083:OXM131083 PHF131083:PHI131083 PRB131083:PRE131083 QAX131083:QBA131083 QKT131083:QKW131083 QUP131083:QUS131083 REL131083:REO131083 ROH131083:ROK131083 RYD131083:RYG131083 SHZ131083:SIC131083 SRV131083:SRY131083 TBR131083:TBU131083 TLN131083:TLQ131083 TVJ131083:TVM131083 UFF131083:UFI131083 UPB131083:UPE131083 UYX131083:UZA131083 VIT131083:VIW131083 VSP131083:VSS131083 WCL131083:WCO131083 WMH131083:WMK131083 WWD131083:WWG131083 V196619:Y196619 JR196619:JU196619 TN196619:TQ196619 ADJ196619:ADM196619 ANF196619:ANI196619 AXB196619:AXE196619 BGX196619:BHA196619 BQT196619:BQW196619 CAP196619:CAS196619 CKL196619:CKO196619 CUH196619:CUK196619 DED196619:DEG196619 DNZ196619:DOC196619 DXV196619:DXY196619 EHR196619:EHU196619 ERN196619:ERQ196619 FBJ196619:FBM196619 FLF196619:FLI196619 FVB196619:FVE196619 GEX196619:GFA196619 GOT196619:GOW196619 GYP196619:GYS196619 HIL196619:HIO196619 HSH196619:HSK196619 ICD196619:ICG196619 ILZ196619:IMC196619 IVV196619:IVY196619 JFR196619:JFU196619 JPN196619:JPQ196619 JZJ196619:JZM196619 KJF196619:KJI196619 KTB196619:KTE196619 LCX196619:LDA196619 LMT196619:LMW196619 LWP196619:LWS196619 MGL196619:MGO196619 MQH196619:MQK196619 NAD196619:NAG196619 NJZ196619:NKC196619 NTV196619:NTY196619 ODR196619:ODU196619 ONN196619:ONQ196619 OXJ196619:OXM196619 PHF196619:PHI196619 PRB196619:PRE196619 QAX196619:QBA196619 QKT196619:QKW196619 QUP196619:QUS196619 REL196619:REO196619 ROH196619:ROK196619 RYD196619:RYG196619 SHZ196619:SIC196619 SRV196619:SRY196619 TBR196619:TBU196619 TLN196619:TLQ196619 TVJ196619:TVM196619 UFF196619:UFI196619 UPB196619:UPE196619 UYX196619:UZA196619 VIT196619:VIW196619 VSP196619:VSS196619 WCL196619:WCO196619 WMH196619:WMK196619 WWD196619:WWG196619 V262155:Y262155 JR262155:JU262155 TN262155:TQ262155 ADJ262155:ADM262155 ANF262155:ANI262155 AXB262155:AXE262155 BGX262155:BHA262155 BQT262155:BQW262155 CAP262155:CAS262155 CKL262155:CKO262155 CUH262155:CUK262155 DED262155:DEG262155 DNZ262155:DOC262155 DXV262155:DXY262155 EHR262155:EHU262155 ERN262155:ERQ262155 FBJ262155:FBM262155 FLF262155:FLI262155 FVB262155:FVE262155 GEX262155:GFA262155 GOT262155:GOW262155 GYP262155:GYS262155 HIL262155:HIO262155 HSH262155:HSK262155 ICD262155:ICG262155 ILZ262155:IMC262155 IVV262155:IVY262155 JFR262155:JFU262155 JPN262155:JPQ262155 JZJ262155:JZM262155 KJF262155:KJI262155 KTB262155:KTE262155 LCX262155:LDA262155 LMT262155:LMW262155 LWP262155:LWS262155 MGL262155:MGO262155 MQH262155:MQK262155 NAD262155:NAG262155 NJZ262155:NKC262155 NTV262155:NTY262155 ODR262155:ODU262155 ONN262155:ONQ262155 OXJ262155:OXM262155 PHF262155:PHI262155 PRB262155:PRE262155 QAX262155:QBA262155 QKT262155:QKW262155 QUP262155:QUS262155 REL262155:REO262155 ROH262155:ROK262155 RYD262155:RYG262155 SHZ262155:SIC262155 SRV262155:SRY262155 TBR262155:TBU262155 TLN262155:TLQ262155 TVJ262155:TVM262155 UFF262155:UFI262155 UPB262155:UPE262155 UYX262155:UZA262155 VIT262155:VIW262155 VSP262155:VSS262155 WCL262155:WCO262155 WMH262155:WMK262155 WWD262155:WWG262155 V327691:Y327691 JR327691:JU327691 TN327691:TQ327691 ADJ327691:ADM327691 ANF327691:ANI327691 AXB327691:AXE327691 BGX327691:BHA327691 BQT327691:BQW327691 CAP327691:CAS327691 CKL327691:CKO327691 CUH327691:CUK327691 DED327691:DEG327691 DNZ327691:DOC327691 DXV327691:DXY327691 EHR327691:EHU327691 ERN327691:ERQ327691 FBJ327691:FBM327691 FLF327691:FLI327691 FVB327691:FVE327691 GEX327691:GFA327691 GOT327691:GOW327691 GYP327691:GYS327691 HIL327691:HIO327691 HSH327691:HSK327691 ICD327691:ICG327691 ILZ327691:IMC327691 IVV327691:IVY327691 JFR327691:JFU327691 JPN327691:JPQ327691 JZJ327691:JZM327691 KJF327691:KJI327691 KTB327691:KTE327691 LCX327691:LDA327691 LMT327691:LMW327691 LWP327691:LWS327691 MGL327691:MGO327691 MQH327691:MQK327691 NAD327691:NAG327691 NJZ327691:NKC327691 NTV327691:NTY327691 ODR327691:ODU327691 ONN327691:ONQ327691 OXJ327691:OXM327691 PHF327691:PHI327691 PRB327691:PRE327691 QAX327691:QBA327691 QKT327691:QKW327691 QUP327691:QUS327691 REL327691:REO327691 ROH327691:ROK327691 RYD327691:RYG327691 SHZ327691:SIC327691 SRV327691:SRY327691 TBR327691:TBU327691 TLN327691:TLQ327691 TVJ327691:TVM327691 UFF327691:UFI327691 UPB327691:UPE327691 UYX327691:UZA327691 VIT327691:VIW327691 VSP327691:VSS327691 WCL327691:WCO327691 WMH327691:WMK327691 WWD327691:WWG327691 V393227:Y393227 JR393227:JU393227 TN393227:TQ393227 ADJ393227:ADM393227 ANF393227:ANI393227 AXB393227:AXE393227 BGX393227:BHA393227 BQT393227:BQW393227 CAP393227:CAS393227 CKL393227:CKO393227 CUH393227:CUK393227 DED393227:DEG393227 DNZ393227:DOC393227 DXV393227:DXY393227 EHR393227:EHU393227 ERN393227:ERQ393227 FBJ393227:FBM393227 FLF393227:FLI393227 FVB393227:FVE393227 GEX393227:GFA393227 GOT393227:GOW393227 GYP393227:GYS393227 HIL393227:HIO393227 HSH393227:HSK393227 ICD393227:ICG393227 ILZ393227:IMC393227 IVV393227:IVY393227 JFR393227:JFU393227 JPN393227:JPQ393227 JZJ393227:JZM393227 KJF393227:KJI393227 KTB393227:KTE393227 LCX393227:LDA393227 LMT393227:LMW393227 LWP393227:LWS393227 MGL393227:MGO393227 MQH393227:MQK393227 NAD393227:NAG393227 NJZ393227:NKC393227 NTV393227:NTY393227 ODR393227:ODU393227 ONN393227:ONQ393227 OXJ393227:OXM393227 PHF393227:PHI393227 PRB393227:PRE393227 QAX393227:QBA393227 QKT393227:QKW393227 QUP393227:QUS393227 REL393227:REO393227 ROH393227:ROK393227 RYD393227:RYG393227 SHZ393227:SIC393227 SRV393227:SRY393227 TBR393227:TBU393227 TLN393227:TLQ393227 TVJ393227:TVM393227 UFF393227:UFI393227 UPB393227:UPE393227 UYX393227:UZA393227 VIT393227:VIW393227 VSP393227:VSS393227 WCL393227:WCO393227 WMH393227:WMK393227 WWD393227:WWG393227 V458763:Y458763 JR458763:JU458763 TN458763:TQ458763 ADJ458763:ADM458763 ANF458763:ANI458763 AXB458763:AXE458763 BGX458763:BHA458763 BQT458763:BQW458763 CAP458763:CAS458763 CKL458763:CKO458763 CUH458763:CUK458763 DED458763:DEG458763 DNZ458763:DOC458763 DXV458763:DXY458763 EHR458763:EHU458763 ERN458763:ERQ458763 FBJ458763:FBM458763 FLF458763:FLI458763 FVB458763:FVE458763 GEX458763:GFA458763 GOT458763:GOW458763 GYP458763:GYS458763 HIL458763:HIO458763 HSH458763:HSK458763 ICD458763:ICG458763 ILZ458763:IMC458763 IVV458763:IVY458763 JFR458763:JFU458763 JPN458763:JPQ458763 JZJ458763:JZM458763 KJF458763:KJI458763 KTB458763:KTE458763 LCX458763:LDA458763 LMT458763:LMW458763 LWP458763:LWS458763 MGL458763:MGO458763 MQH458763:MQK458763 NAD458763:NAG458763 NJZ458763:NKC458763 NTV458763:NTY458763 ODR458763:ODU458763 ONN458763:ONQ458763 OXJ458763:OXM458763 PHF458763:PHI458763 PRB458763:PRE458763 QAX458763:QBA458763 QKT458763:QKW458763 QUP458763:QUS458763 REL458763:REO458763 ROH458763:ROK458763 RYD458763:RYG458763 SHZ458763:SIC458763 SRV458763:SRY458763 TBR458763:TBU458763 TLN458763:TLQ458763 TVJ458763:TVM458763 UFF458763:UFI458763 UPB458763:UPE458763 UYX458763:UZA458763 VIT458763:VIW458763 VSP458763:VSS458763 WCL458763:WCO458763 WMH458763:WMK458763 WWD458763:WWG458763 V524299:Y524299 JR524299:JU524299 TN524299:TQ524299 ADJ524299:ADM524299 ANF524299:ANI524299 AXB524299:AXE524299 BGX524299:BHA524299 BQT524299:BQW524299 CAP524299:CAS524299 CKL524299:CKO524299 CUH524299:CUK524299 DED524299:DEG524299 DNZ524299:DOC524299 DXV524299:DXY524299 EHR524299:EHU524299 ERN524299:ERQ524299 FBJ524299:FBM524299 FLF524299:FLI524299 FVB524299:FVE524299 GEX524299:GFA524299 GOT524299:GOW524299 GYP524299:GYS524299 HIL524299:HIO524299 HSH524299:HSK524299 ICD524299:ICG524299 ILZ524299:IMC524299 IVV524299:IVY524299 JFR524299:JFU524299 JPN524299:JPQ524299 JZJ524299:JZM524299 KJF524299:KJI524299 KTB524299:KTE524299 LCX524299:LDA524299 LMT524299:LMW524299 LWP524299:LWS524299 MGL524299:MGO524299 MQH524299:MQK524299 NAD524299:NAG524299 NJZ524299:NKC524299 NTV524299:NTY524299 ODR524299:ODU524299 ONN524299:ONQ524299 OXJ524299:OXM524299 PHF524299:PHI524299 PRB524299:PRE524299 QAX524299:QBA524299 QKT524299:QKW524299 QUP524299:QUS524299 REL524299:REO524299 ROH524299:ROK524299 RYD524299:RYG524299 SHZ524299:SIC524299 SRV524299:SRY524299 TBR524299:TBU524299 TLN524299:TLQ524299 TVJ524299:TVM524299 UFF524299:UFI524299 UPB524299:UPE524299 UYX524299:UZA524299 VIT524299:VIW524299 VSP524299:VSS524299 WCL524299:WCO524299 WMH524299:WMK524299 WWD524299:WWG524299 V589835:Y589835 JR589835:JU589835 TN589835:TQ589835 ADJ589835:ADM589835 ANF589835:ANI589835 AXB589835:AXE589835 BGX589835:BHA589835 BQT589835:BQW589835 CAP589835:CAS589835 CKL589835:CKO589835 CUH589835:CUK589835 DED589835:DEG589835 DNZ589835:DOC589835 DXV589835:DXY589835 EHR589835:EHU589835 ERN589835:ERQ589835 FBJ589835:FBM589835 FLF589835:FLI589835 FVB589835:FVE589835 GEX589835:GFA589835 GOT589835:GOW589835 GYP589835:GYS589835 HIL589835:HIO589835 HSH589835:HSK589835 ICD589835:ICG589835 ILZ589835:IMC589835 IVV589835:IVY589835 JFR589835:JFU589835 JPN589835:JPQ589835 JZJ589835:JZM589835 KJF589835:KJI589835 KTB589835:KTE589835 LCX589835:LDA589835 LMT589835:LMW589835 LWP589835:LWS589835 MGL589835:MGO589835 MQH589835:MQK589835 NAD589835:NAG589835 NJZ589835:NKC589835 NTV589835:NTY589835 ODR589835:ODU589835 ONN589835:ONQ589835 OXJ589835:OXM589835 PHF589835:PHI589835 PRB589835:PRE589835 QAX589835:QBA589835 QKT589835:QKW589835 QUP589835:QUS589835 REL589835:REO589835 ROH589835:ROK589835 RYD589835:RYG589835 SHZ589835:SIC589835 SRV589835:SRY589835 TBR589835:TBU589835 TLN589835:TLQ589835 TVJ589835:TVM589835 UFF589835:UFI589835 UPB589835:UPE589835 UYX589835:UZA589835 VIT589835:VIW589835 VSP589835:VSS589835 WCL589835:WCO589835 WMH589835:WMK589835 WWD589835:WWG589835 V655371:Y655371 JR655371:JU655371 TN655371:TQ655371 ADJ655371:ADM655371 ANF655371:ANI655371 AXB655371:AXE655371 BGX655371:BHA655371 BQT655371:BQW655371 CAP655371:CAS655371 CKL655371:CKO655371 CUH655371:CUK655371 DED655371:DEG655371 DNZ655371:DOC655371 DXV655371:DXY655371 EHR655371:EHU655371 ERN655371:ERQ655371 FBJ655371:FBM655371 FLF655371:FLI655371 FVB655371:FVE655371 GEX655371:GFA655371 GOT655371:GOW655371 GYP655371:GYS655371 HIL655371:HIO655371 HSH655371:HSK655371 ICD655371:ICG655371 ILZ655371:IMC655371 IVV655371:IVY655371 JFR655371:JFU655371 JPN655371:JPQ655371 JZJ655371:JZM655371 KJF655371:KJI655371 KTB655371:KTE655371 LCX655371:LDA655371 LMT655371:LMW655371 LWP655371:LWS655371 MGL655371:MGO655371 MQH655371:MQK655371 NAD655371:NAG655371 NJZ655371:NKC655371 NTV655371:NTY655371 ODR655371:ODU655371 ONN655371:ONQ655371 OXJ655371:OXM655371 PHF655371:PHI655371 PRB655371:PRE655371 QAX655371:QBA655371 QKT655371:QKW655371 QUP655371:QUS655371 REL655371:REO655371 ROH655371:ROK655371 RYD655371:RYG655371 SHZ655371:SIC655371 SRV655371:SRY655371 TBR655371:TBU655371 TLN655371:TLQ655371 TVJ655371:TVM655371 UFF655371:UFI655371 UPB655371:UPE655371 UYX655371:UZA655371 VIT655371:VIW655371 VSP655371:VSS655371 WCL655371:WCO655371 WMH655371:WMK655371 WWD655371:WWG655371 V720907:Y720907 JR720907:JU720907 TN720907:TQ720907 ADJ720907:ADM720907 ANF720907:ANI720907 AXB720907:AXE720907 BGX720907:BHA720907 BQT720907:BQW720907 CAP720907:CAS720907 CKL720907:CKO720907 CUH720907:CUK720907 DED720907:DEG720907 DNZ720907:DOC720907 DXV720907:DXY720907 EHR720907:EHU720907 ERN720907:ERQ720907 FBJ720907:FBM720907 FLF720907:FLI720907 FVB720907:FVE720907 GEX720907:GFA720907 GOT720907:GOW720907 GYP720907:GYS720907 HIL720907:HIO720907 HSH720907:HSK720907 ICD720907:ICG720907 ILZ720907:IMC720907 IVV720907:IVY720907 JFR720907:JFU720907 JPN720907:JPQ720907 JZJ720907:JZM720907 KJF720907:KJI720907 KTB720907:KTE720907 LCX720907:LDA720907 LMT720907:LMW720907 LWP720907:LWS720907 MGL720907:MGO720907 MQH720907:MQK720907 NAD720907:NAG720907 NJZ720907:NKC720907 NTV720907:NTY720907 ODR720907:ODU720907 ONN720907:ONQ720907 OXJ720907:OXM720907 PHF720907:PHI720907 PRB720907:PRE720907 QAX720907:QBA720907 QKT720907:QKW720907 QUP720907:QUS720907 REL720907:REO720907 ROH720907:ROK720907 RYD720907:RYG720907 SHZ720907:SIC720907 SRV720907:SRY720907 TBR720907:TBU720907 TLN720907:TLQ720907 TVJ720907:TVM720907 UFF720907:UFI720907 UPB720907:UPE720907 UYX720907:UZA720907 VIT720907:VIW720907 VSP720907:VSS720907 WCL720907:WCO720907 WMH720907:WMK720907 WWD720907:WWG720907 V786443:Y786443 JR786443:JU786443 TN786443:TQ786443 ADJ786443:ADM786443 ANF786443:ANI786443 AXB786443:AXE786443 BGX786443:BHA786443 BQT786443:BQW786443 CAP786443:CAS786443 CKL786443:CKO786443 CUH786443:CUK786443 DED786443:DEG786443 DNZ786443:DOC786443 DXV786443:DXY786443 EHR786443:EHU786443 ERN786443:ERQ786443 FBJ786443:FBM786443 FLF786443:FLI786443 FVB786443:FVE786443 GEX786443:GFA786443 GOT786443:GOW786443 GYP786443:GYS786443 HIL786443:HIO786443 HSH786443:HSK786443 ICD786443:ICG786443 ILZ786443:IMC786443 IVV786443:IVY786443 JFR786443:JFU786443 JPN786443:JPQ786443 JZJ786443:JZM786443 KJF786443:KJI786443 KTB786443:KTE786443 LCX786443:LDA786443 LMT786443:LMW786443 LWP786443:LWS786443 MGL786443:MGO786443 MQH786443:MQK786443 NAD786443:NAG786443 NJZ786443:NKC786443 NTV786443:NTY786443 ODR786443:ODU786443 ONN786443:ONQ786443 OXJ786443:OXM786443 PHF786443:PHI786443 PRB786443:PRE786443 QAX786443:QBA786443 QKT786443:QKW786443 QUP786443:QUS786443 REL786443:REO786443 ROH786443:ROK786443 RYD786443:RYG786443 SHZ786443:SIC786443 SRV786443:SRY786443 TBR786443:TBU786443 TLN786443:TLQ786443 TVJ786443:TVM786443 UFF786443:UFI786443 UPB786443:UPE786443 UYX786443:UZA786443 VIT786443:VIW786443 VSP786443:VSS786443 WCL786443:WCO786443 WMH786443:WMK786443 WWD786443:WWG786443 V851979:Y851979 JR851979:JU851979 TN851979:TQ851979 ADJ851979:ADM851979 ANF851979:ANI851979 AXB851979:AXE851979 BGX851979:BHA851979 BQT851979:BQW851979 CAP851979:CAS851979 CKL851979:CKO851979 CUH851979:CUK851979 DED851979:DEG851979 DNZ851979:DOC851979 DXV851979:DXY851979 EHR851979:EHU851979 ERN851979:ERQ851979 FBJ851979:FBM851979 FLF851979:FLI851979 FVB851979:FVE851979 GEX851979:GFA851979 GOT851979:GOW851979 GYP851979:GYS851979 HIL851979:HIO851979 HSH851979:HSK851979 ICD851979:ICG851979 ILZ851979:IMC851979 IVV851979:IVY851979 JFR851979:JFU851979 JPN851979:JPQ851979 JZJ851979:JZM851979 KJF851979:KJI851979 KTB851979:KTE851979 LCX851979:LDA851979 LMT851979:LMW851979 LWP851979:LWS851979 MGL851979:MGO851979 MQH851979:MQK851979 NAD851979:NAG851979 NJZ851979:NKC851979 NTV851979:NTY851979 ODR851979:ODU851979 ONN851979:ONQ851979 OXJ851979:OXM851979 PHF851979:PHI851979 PRB851979:PRE851979 QAX851979:QBA851979 QKT851979:QKW851979 QUP851979:QUS851979 REL851979:REO851979 ROH851979:ROK851979 RYD851979:RYG851979 SHZ851979:SIC851979 SRV851979:SRY851979 TBR851979:TBU851979 TLN851979:TLQ851979 TVJ851979:TVM851979 UFF851979:UFI851979 UPB851979:UPE851979 UYX851979:UZA851979 VIT851979:VIW851979 VSP851979:VSS851979 WCL851979:WCO851979 WMH851979:WMK851979 WWD851979:WWG851979 V917515:Y917515 JR917515:JU917515 TN917515:TQ917515 ADJ917515:ADM917515 ANF917515:ANI917515 AXB917515:AXE917515 BGX917515:BHA917515 BQT917515:BQW917515 CAP917515:CAS917515 CKL917515:CKO917515 CUH917515:CUK917515 DED917515:DEG917515 DNZ917515:DOC917515 DXV917515:DXY917515 EHR917515:EHU917515 ERN917515:ERQ917515 FBJ917515:FBM917515 FLF917515:FLI917515 FVB917515:FVE917515 GEX917515:GFA917515 GOT917515:GOW917515 GYP917515:GYS917515 HIL917515:HIO917515 HSH917515:HSK917515 ICD917515:ICG917515 ILZ917515:IMC917515 IVV917515:IVY917515 JFR917515:JFU917515 JPN917515:JPQ917515 JZJ917515:JZM917515 KJF917515:KJI917515 KTB917515:KTE917515 LCX917515:LDA917515 LMT917515:LMW917515 LWP917515:LWS917515 MGL917515:MGO917515 MQH917515:MQK917515 NAD917515:NAG917515 NJZ917515:NKC917515 NTV917515:NTY917515 ODR917515:ODU917515 ONN917515:ONQ917515 OXJ917515:OXM917515 PHF917515:PHI917515 PRB917515:PRE917515 QAX917515:QBA917515 QKT917515:QKW917515 QUP917515:QUS917515 REL917515:REO917515 ROH917515:ROK917515 RYD917515:RYG917515 SHZ917515:SIC917515 SRV917515:SRY917515 TBR917515:TBU917515 TLN917515:TLQ917515 TVJ917515:TVM917515 UFF917515:UFI917515 UPB917515:UPE917515 UYX917515:UZA917515 VIT917515:VIW917515 VSP917515:VSS917515 WCL917515:WCO917515 WMH917515:WMK917515 WWD917515:WWG917515 V983051:Y983051 JR983051:JU983051 TN983051:TQ983051 ADJ983051:ADM983051 ANF983051:ANI983051 AXB983051:AXE983051 BGX983051:BHA983051 BQT983051:BQW983051 CAP983051:CAS983051 CKL983051:CKO983051 CUH983051:CUK983051 DED983051:DEG983051 DNZ983051:DOC983051 DXV983051:DXY983051 EHR983051:EHU983051 ERN983051:ERQ983051 FBJ983051:FBM983051 FLF983051:FLI983051 FVB983051:FVE983051 GEX983051:GFA983051 GOT983051:GOW983051 GYP983051:GYS983051 HIL983051:HIO983051 HSH983051:HSK983051 ICD983051:ICG983051 ILZ983051:IMC983051 IVV983051:IVY983051 JFR983051:JFU983051 JPN983051:JPQ983051 JZJ983051:JZM983051 KJF983051:KJI983051 KTB983051:KTE983051 LCX983051:LDA983051 LMT983051:LMW983051 LWP983051:LWS983051 MGL983051:MGO983051 MQH983051:MQK983051 NAD983051:NAG983051 NJZ983051:NKC983051 NTV983051:NTY983051 ODR983051:ODU983051 ONN983051:ONQ983051 OXJ983051:OXM983051 PHF983051:PHI983051 PRB983051:PRE983051 QAX983051:QBA983051 QKT983051:QKW983051 QUP983051:QUS983051 REL983051:REO983051 ROH983051:ROK983051 RYD983051:RYG983051 SHZ983051:SIC983051 SRV983051:SRY983051 TBR983051:TBU983051 TLN983051:TLQ983051 TVJ983051:TVM983051 UFF983051:UFI983051 UPB983051:UPE983051 UYX983051:UZA983051 VIT983051:VIW983051 VSP983051:VSS983051 WCL983051:WCO983051 WMH983051:WMK983051 WWD983051:WWG983051 V9" xr:uid="{A6439778-1727-4571-BCAE-27E2D1F3B4A5}">
      <formula1>"様,御中"</formula1>
    </dataValidation>
  </dataValidations>
  <printOptions horizontalCentered="1"/>
  <pageMargins left="0.23622047244094491" right="0.23622047244094491" top="0.74803149606299213" bottom="0.74803149606299213" header="0.31496062992125984" footer="0.31496062992125984"/>
  <pageSetup paperSize="9" scale="90"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CA3E-642C-43CF-9852-BD4D25ACAC26}">
  <sheetPr codeName="Sheet4">
    <pageSetUpPr fitToPage="1"/>
  </sheetPr>
  <dimension ref="A1:CS105"/>
  <sheetViews>
    <sheetView showGridLines="0" view="pageBreakPreview" zoomScale="90" zoomScaleNormal="90" zoomScaleSheetLayoutView="90" workbookViewId="0">
      <selection sqref="A1:K2"/>
    </sheetView>
  </sheetViews>
  <sheetFormatPr defaultColWidth="1.88671875" defaultRowHeight="13.2"/>
  <cols>
    <col min="1" max="1" width="2.109375" customWidth="1"/>
    <col min="2" max="40" width="2" customWidth="1"/>
    <col min="41" max="47" width="1.88671875" customWidth="1"/>
    <col min="48" max="48" width="3.33203125" customWidth="1"/>
    <col min="49" max="51" width="1.88671875" customWidth="1"/>
    <col min="52" max="52" width="42.44140625" customWidth="1"/>
    <col min="53"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9.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39"/>
      <c r="AJ1" s="39"/>
      <c r="AK1" s="39"/>
      <c r="AL1" s="523" t="s">
        <v>135</v>
      </c>
      <c r="AM1" s="523"/>
      <c r="AN1" s="523"/>
      <c r="AO1" s="523"/>
      <c r="AP1" s="524">
        <f>計算シート!$N$4</f>
        <v>0</v>
      </c>
      <c r="AQ1" s="524"/>
      <c r="AR1" s="524"/>
      <c r="AS1" s="524"/>
      <c r="AT1" s="524"/>
      <c r="AU1" s="524"/>
      <c r="AV1" s="524"/>
      <c r="AW1" s="524"/>
      <c r="AX1" s="524"/>
    </row>
    <row r="2" spans="1:97" ht="18" customHeight="1">
      <c r="AK2" s="56"/>
      <c r="AL2" s="557" t="str">
        <f>請求書!$AI$2</f>
        <v>　　　　　年　　月　　日　　　</v>
      </c>
      <c r="AM2" s="557"/>
      <c r="AN2" s="557"/>
      <c r="AO2" s="557"/>
      <c r="AP2" s="557"/>
      <c r="AQ2" s="557"/>
      <c r="AR2" s="557"/>
      <c r="AS2" s="557"/>
      <c r="AT2" s="557"/>
      <c r="AU2" s="557"/>
      <c r="AV2" s="557"/>
      <c r="AW2" s="557"/>
      <c r="AX2" s="557"/>
      <c r="AZ2" s="544"/>
      <c r="BA2" s="544"/>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
      <c r="CD2" s="5"/>
      <c r="CE2" s="5"/>
      <c r="CF2" s="5"/>
      <c r="CG2" s="5"/>
      <c r="CH2" s="5"/>
      <c r="CI2" s="5"/>
      <c r="CJ2" s="5"/>
      <c r="CK2" s="6"/>
      <c r="CL2" s="6"/>
      <c r="CM2" s="6"/>
      <c r="CN2" s="7"/>
      <c r="CO2" s="7"/>
      <c r="CP2" s="7"/>
      <c r="CQ2" s="7"/>
      <c r="CR2" s="7"/>
      <c r="CS2" s="7"/>
    </row>
    <row r="3" spans="1:97" ht="18" customHeight="1">
      <c r="AR3" s="525"/>
      <c r="AS3" s="525"/>
      <c r="AT3" s="525"/>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
      <c r="CD3" s="5"/>
      <c r="CE3" s="5"/>
      <c r="CF3" s="5"/>
      <c r="CG3" s="5"/>
      <c r="CH3" s="5"/>
      <c r="CI3" s="5"/>
      <c r="CJ3" s="5"/>
      <c r="CK3" s="6"/>
      <c r="CL3" s="6"/>
      <c r="CM3" s="6"/>
      <c r="CN3" s="7"/>
      <c r="CO3" s="7"/>
      <c r="CP3" s="7"/>
      <c r="CQ3" s="7"/>
      <c r="CR3" s="7"/>
      <c r="CS3" s="7"/>
    </row>
    <row r="4" spans="1:97" ht="6" customHeight="1">
      <c r="A4" s="526" t="s">
        <v>180</v>
      </c>
      <c r="B4" s="526"/>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526"/>
      <c r="AW4" s="526"/>
      <c r="AX4" s="526"/>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6"/>
      <c r="CL4" s="6"/>
      <c r="CM4" s="6"/>
      <c r="CN4" s="9"/>
      <c r="CO4" s="9"/>
      <c r="CP4" s="9"/>
      <c r="CQ4" s="9"/>
      <c r="CR4" s="9"/>
      <c r="CS4" s="9"/>
    </row>
    <row r="5" spans="1:97" s="10" customFormat="1" ht="18" customHeight="1">
      <c r="A5" s="526"/>
      <c r="B5" s="526"/>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c r="AO5" s="526"/>
      <c r="AP5" s="526"/>
      <c r="AQ5" s="526"/>
      <c r="AR5" s="526"/>
      <c r="AS5" s="526"/>
      <c r="AT5" s="526"/>
      <c r="AU5" s="526"/>
      <c r="AV5" s="526"/>
      <c r="AW5" s="526"/>
      <c r="AX5" s="526"/>
    </row>
    <row r="6" spans="1:97" s="10" customFormat="1" ht="18" customHeight="1">
      <c r="A6" s="526"/>
      <c r="B6" s="526"/>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c r="AS6" s="526"/>
      <c r="AT6" s="526"/>
      <c r="AU6" s="526"/>
      <c r="AV6" s="526"/>
      <c r="AW6" s="526"/>
      <c r="AX6" s="526"/>
    </row>
    <row r="7" spans="1:97" s="10" customFormat="1" ht="18" customHeight="1">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row>
    <row r="8" spans="1:97" ht="18" customHeight="1">
      <c r="C8" s="555" t="str">
        <f>請求書!$C$8</f>
        <v/>
      </c>
      <c r="D8" s="555"/>
      <c r="E8" s="555"/>
      <c r="F8" s="555"/>
      <c r="G8" s="555"/>
      <c r="H8" s="555"/>
      <c r="I8" s="555"/>
      <c r="J8" s="555"/>
      <c r="K8" s="555"/>
      <c r="L8" s="555"/>
      <c r="M8" s="555"/>
      <c r="N8" s="555"/>
      <c r="O8" s="555"/>
      <c r="P8" s="555"/>
      <c r="Q8" s="555"/>
      <c r="R8" s="555"/>
      <c r="S8" s="555"/>
      <c r="T8" s="555"/>
      <c r="U8" s="555"/>
      <c r="V8" s="77"/>
      <c r="W8" s="77"/>
      <c r="X8" s="77"/>
      <c r="AZ8" s="23"/>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6"/>
      <c r="CL8" s="6"/>
      <c r="CM8" s="6"/>
      <c r="CN8" s="7"/>
      <c r="CO8" s="7"/>
      <c r="CP8" s="7"/>
      <c r="CQ8" s="7"/>
      <c r="CR8" s="7"/>
      <c r="CS8" s="7"/>
    </row>
    <row r="9" spans="1:97" ht="18" customHeight="1">
      <c r="C9" s="555"/>
      <c r="D9" s="555"/>
      <c r="E9" s="555"/>
      <c r="F9" s="555"/>
      <c r="G9" s="555"/>
      <c r="H9" s="555"/>
      <c r="I9" s="555"/>
      <c r="J9" s="555"/>
      <c r="K9" s="555"/>
      <c r="L9" s="555"/>
      <c r="M9" s="555"/>
      <c r="N9" s="555"/>
      <c r="O9" s="555"/>
      <c r="P9" s="555"/>
      <c r="Q9" s="555"/>
      <c r="R9" s="555"/>
      <c r="S9" s="555"/>
      <c r="T9" s="555"/>
      <c r="U9" s="555"/>
      <c r="V9" s="551" t="str">
        <f>請求書!$V$9</f>
        <v>様</v>
      </c>
      <c r="W9" s="551"/>
      <c r="X9" s="551"/>
      <c r="Y9" s="78"/>
      <c r="Z9" s="35"/>
      <c r="AA9" s="1"/>
      <c r="AB9" s="1"/>
      <c r="AC9" s="1"/>
      <c r="AD9" s="1"/>
      <c r="AE9" s="1"/>
      <c r="AF9" s="1"/>
      <c r="AG9" s="1"/>
      <c r="AH9" s="1"/>
      <c r="AI9" s="1"/>
      <c r="AJ9" s="1"/>
      <c r="AK9" s="1"/>
      <c r="AL9" s="1"/>
      <c r="AM9" s="1"/>
      <c r="AN9" s="1"/>
      <c r="AZ9" s="23"/>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6"/>
      <c r="CL9" s="6"/>
      <c r="CM9" s="6"/>
      <c r="CN9" s="7"/>
      <c r="CO9" s="7"/>
      <c r="CP9" s="7"/>
      <c r="CQ9" s="7"/>
      <c r="CR9" s="7"/>
      <c r="CS9" s="7"/>
    </row>
    <row r="10" spans="1:97" ht="18" customHeight="1" thickBot="1">
      <c r="C10" s="556"/>
      <c r="D10" s="556"/>
      <c r="E10" s="556"/>
      <c r="F10" s="556"/>
      <c r="G10" s="556"/>
      <c r="H10" s="556"/>
      <c r="I10" s="556"/>
      <c r="J10" s="556"/>
      <c r="K10" s="556"/>
      <c r="L10" s="556"/>
      <c r="M10" s="556"/>
      <c r="N10" s="556"/>
      <c r="O10" s="556"/>
      <c r="P10" s="556"/>
      <c r="Q10" s="556"/>
      <c r="R10" s="556"/>
      <c r="S10" s="556"/>
      <c r="T10" s="556"/>
      <c r="U10" s="556"/>
      <c r="V10" s="552"/>
      <c r="W10" s="552"/>
      <c r="X10" s="552"/>
      <c r="Y10" s="1"/>
      <c r="Z10" s="35"/>
      <c r="AA10" s="1"/>
      <c r="AB10" s="1"/>
      <c r="AC10" s="1"/>
      <c r="AD10" s="1"/>
      <c r="AE10" s="1"/>
      <c r="AF10" s="1"/>
      <c r="AG10" s="1"/>
      <c r="AH10" s="1"/>
      <c r="AI10" s="1"/>
      <c r="AJ10" s="1"/>
      <c r="AK10" s="1"/>
      <c r="AL10" s="1"/>
      <c r="AM10" s="1"/>
      <c r="AN10" s="1"/>
      <c r="AZ10" s="23"/>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6"/>
      <c r="CL10" s="6"/>
      <c r="CM10" s="6"/>
      <c r="CN10" s="7"/>
      <c r="CO10" s="7"/>
      <c r="CP10" s="7"/>
      <c r="CQ10" s="7"/>
      <c r="CR10" s="7"/>
      <c r="CS10" s="7"/>
    </row>
    <row r="11" spans="1:97" ht="18" customHeight="1">
      <c r="A11" s="1"/>
      <c r="B11" s="1"/>
      <c r="C11" s="36"/>
      <c r="D11" s="36"/>
      <c r="E11" s="36"/>
      <c r="F11" s="36"/>
      <c r="G11" s="36"/>
      <c r="H11" s="36"/>
      <c r="I11" s="36"/>
      <c r="J11" s="36"/>
      <c r="K11" s="36"/>
      <c r="L11" s="36"/>
      <c r="M11" s="36"/>
      <c r="N11" s="36"/>
      <c r="O11" s="36"/>
      <c r="P11" s="36"/>
      <c r="Q11" s="36"/>
      <c r="R11" s="36"/>
      <c r="S11" s="36"/>
      <c r="X11" s="1"/>
      <c r="Y11" s="1"/>
      <c r="Z11" s="1"/>
      <c r="AA11" s="32"/>
      <c r="AB11" s="1"/>
      <c r="AC11" s="1"/>
      <c r="AD11" s="1"/>
      <c r="AE11" s="1"/>
      <c r="AF11" s="1"/>
      <c r="AG11" s="1"/>
      <c r="AH11" s="1"/>
      <c r="AI11" s="1"/>
      <c r="AJ11" s="1"/>
      <c r="AK11" s="1"/>
      <c r="AL11" s="1"/>
      <c r="AM11" s="1"/>
      <c r="AN11" s="1"/>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6"/>
      <c r="CL11" s="6"/>
      <c r="CM11" s="6"/>
      <c r="CN11" s="9"/>
      <c r="CO11" s="9"/>
      <c r="CP11" s="9"/>
      <c r="CQ11" s="9"/>
      <c r="CR11" s="9"/>
      <c r="CS11" s="9"/>
    </row>
    <row r="12" spans="1:97" ht="18" customHeight="1">
      <c r="A12" s="1"/>
      <c r="B12" s="1"/>
      <c r="C12" s="36"/>
      <c r="D12" s="36"/>
      <c r="E12" s="36"/>
      <c r="F12" s="36"/>
      <c r="G12" s="36"/>
      <c r="H12" s="36"/>
      <c r="I12" s="36"/>
      <c r="J12" s="36"/>
      <c r="K12" s="36"/>
      <c r="L12" s="36"/>
      <c r="M12" s="36"/>
      <c r="N12" s="36"/>
      <c r="O12" s="36"/>
      <c r="P12" s="36"/>
      <c r="Q12" s="36"/>
      <c r="R12" s="36"/>
      <c r="S12" s="36"/>
      <c r="T12" s="36"/>
      <c r="U12" s="36"/>
      <c r="V12" s="36"/>
      <c r="W12" s="31"/>
      <c r="X12" s="31"/>
      <c r="Y12" s="31"/>
      <c r="Z12" s="31"/>
      <c r="AA12" s="532"/>
      <c r="AB12" s="533"/>
      <c r="AC12" s="533"/>
      <c r="AD12" s="533"/>
      <c r="AE12" s="533"/>
      <c r="AF12" s="533"/>
      <c r="AG12" s="533"/>
      <c r="AH12" s="533"/>
      <c r="AI12" s="533"/>
      <c r="AJ12" s="533"/>
      <c r="AK12" s="533"/>
      <c r="AL12" s="533"/>
      <c r="AM12" s="533"/>
      <c r="AN12" s="533"/>
      <c r="AO12" s="533"/>
      <c r="AP12" s="533"/>
      <c r="AQ12" s="533"/>
      <c r="AR12" s="533"/>
      <c r="AS12" s="533"/>
      <c r="AT12" s="533"/>
      <c r="AU12" s="533"/>
      <c r="AV12" s="533"/>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6"/>
      <c r="CL12" s="6"/>
      <c r="CM12" s="6"/>
      <c r="CN12" s="9"/>
      <c r="CO12" s="9"/>
      <c r="CP12" s="9"/>
      <c r="CQ12" s="9"/>
      <c r="CR12" s="9"/>
      <c r="CS12" s="9"/>
    </row>
    <row r="13" spans="1:97" ht="18" customHeight="1">
      <c r="A13" s="1"/>
      <c r="B13" s="1"/>
      <c r="N13" s="1"/>
      <c r="O13" s="1"/>
      <c r="P13" s="1"/>
      <c r="Q13" s="1"/>
      <c r="R13" s="1"/>
      <c r="S13" s="1"/>
      <c r="T13" s="31"/>
      <c r="U13" s="31"/>
      <c r="V13" s="31"/>
      <c r="W13" s="31"/>
      <c r="X13" s="31"/>
      <c r="Y13" s="31"/>
      <c r="Z13" s="31"/>
      <c r="AA13" s="534"/>
      <c r="AB13" s="535"/>
      <c r="AC13" s="535"/>
      <c r="AD13" s="535"/>
      <c r="AE13" s="535"/>
      <c r="AF13" s="535"/>
      <c r="AG13" s="535"/>
      <c r="AH13" s="535"/>
      <c r="AI13" s="535"/>
      <c r="AJ13" s="535"/>
      <c r="AK13" s="535"/>
      <c r="AL13" s="535"/>
      <c r="AM13" s="535"/>
      <c r="AN13" s="535"/>
      <c r="AO13" s="535"/>
      <c r="AP13" s="535"/>
      <c r="AQ13" s="535"/>
      <c r="AR13" s="535"/>
      <c r="AS13" s="535"/>
      <c r="AT13" s="535"/>
      <c r="AU13" s="535"/>
      <c r="AV13" s="53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6"/>
      <c r="CL13" s="6"/>
      <c r="CM13" s="6"/>
      <c r="CN13" s="7"/>
      <c r="CO13" s="7"/>
      <c r="CP13" s="7"/>
      <c r="CQ13" s="7"/>
      <c r="CR13" s="7"/>
      <c r="CS13" s="7"/>
    </row>
    <row r="14" spans="1:97" ht="18" customHeight="1">
      <c r="A14" s="32"/>
      <c r="B14" s="32"/>
      <c r="C14" s="1"/>
      <c r="D14" s="1"/>
      <c r="E14" s="1"/>
      <c r="F14" s="1"/>
      <c r="G14" s="1"/>
      <c r="H14" s="1"/>
      <c r="S14" s="1"/>
      <c r="T14" s="31"/>
      <c r="U14" s="31"/>
      <c r="V14" s="31"/>
      <c r="W14" s="31"/>
      <c r="X14" s="31"/>
      <c r="Y14" s="31"/>
      <c r="Z14" s="31"/>
      <c r="AA14" s="34"/>
      <c r="AB14" s="33"/>
      <c r="AC14" s="33"/>
      <c r="AD14" s="33"/>
      <c r="AE14" s="33"/>
      <c r="AF14" s="33"/>
      <c r="AG14" s="33"/>
      <c r="AH14" s="33"/>
      <c r="AI14" s="33"/>
      <c r="AJ14" s="33"/>
      <c r="AK14" s="33"/>
      <c r="AL14" s="33"/>
      <c r="AM14" s="33"/>
      <c r="AN14" s="33"/>
      <c r="AO14" s="33"/>
      <c r="AP14" s="33"/>
      <c r="AQ14" s="33"/>
      <c r="AR14" s="33"/>
      <c r="AS14" s="33"/>
      <c r="AT14" s="33"/>
      <c r="AU14" s="33"/>
      <c r="AV14" s="33"/>
      <c r="AZ14" s="11"/>
      <c r="BA14" s="11"/>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6"/>
      <c r="CL14" s="6"/>
      <c r="CM14" s="6"/>
      <c r="CN14" s="7"/>
      <c r="CO14" s="7"/>
      <c r="CP14" s="7"/>
      <c r="CQ14" s="7"/>
      <c r="CR14" s="7"/>
      <c r="CS14" s="7"/>
    </row>
    <row r="15" spans="1:97" ht="18" customHeight="1">
      <c r="A15" s="1"/>
      <c r="B15" s="1"/>
      <c r="C15" s="1"/>
      <c r="D15" s="1"/>
      <c r="E15" s="1"/>
      <c r="F15" s="1"/>
      <c r="G15" s="1"/>
      <c r="H15" s="1"/>
      <c r="I15" s="1"/>
      <c r="J15" s="1"/>
      <c r="K15" s="1"/>
      <c r="L15" s="1"/>
      <c r="M15" s="1"/>
      <c r="N15" s="1"/>
      <c r="O15" s="1"/>
      <c r="P15" s="1"/>
      <c r="Q15" s="1"/>
      <c r="R15" s="1"/>
      <c r="S15" s="1"/>
      <c r="T15" s="31"/>
      <c r="U15" s="31"/>
      <c r="V15" s="31"/>
      <c r="W15" s="31"/>
      <c r="X15" s="31"/>
      <c r="Y15" s="31"/>
      <c r="Z15" s="31"/>
      <c r="AA15" s="34"/>
      <c r="AB15" s="33"/>
      <c r="AC15" s="33"/>
      <c r="AD15" s="33"/>
      <c r="AE15" s="33"/>
      <c r="AF15" s="33"/>
      <c r="AG15" s="33"/>
      <c r="AH15" s="33"/>
      <c r="AI15" s="33"/>
      <c r="AJ15" s="33"/>
      <c r="AK15" s="33"/>
      <c r="AL15" s="33"/>
      <c r="AM15" s="33"/>
      <c r="AN15" s="33"/>
      <c r="AO15" s="33"/>
      <c r="AP15" s="33"/>
      <c r="AQ15" s="33"/>
      <c r="AR15" s="33"/>
      <c r="AS15" s="33"/>
      <c r="AT15" s="33"/>
      <c r="AU15" s="33"/>
      <c r="AV15" s="33"/>
    </row>
    <row r="16" spans="1:97" ht="18" customHeight="1">
      <c r="A16" s="1"/>
      <c r="B16" s="1"/>
    </row>
    <row r="17" spans="1:97" ht="18" customHeight="1">
      <c r="A17" s="1"/>
      <c r="B17" s="1"/>
      <c r="C17" s="536" t="s">
        <v>181</v>
      </c>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6"/>
      <c r="AJ17" s="536"/>
      <c r="AK17" s="536"/>
      <c r="AL17" s="536"/>
    </row>
    <row r="18" spans="1:97" ht="18" customHeight="1">
      <c r="A18" s="1"/>
      <c r="B18" s="1"/>
    </row>
    <row r="19" spans="1:97" ht="18" customHeight="1">
      <c r="A19" s="537" t="s">
        <v>171</v>
      </c>
      <c r="B19" s="537"/>
      <c r="C19" s="537"/>
      <c r="D19" s="537"/>
      <c r="E19" s="537"/>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row>
    <row r="20" spans="1:97" ht="18" customHeight="1">
      <c r="A20" s="1"/>
      <c r="B20" s="1"/>
    </row>
    <row r="21" spans="1:97" s="1" customFormat="1" ht="18" customHeight="1">
      <c r="C21" s="538" t="s">
        <v>172</v>
      </c>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t="s">
        <v>173</v>
      </c>
      <c r="AI21" s="538"/>
      <c r="AJ21" s="538"/>
      <c r="AK21" s="538"/>
      <c r="AL21" s="538"/>
      <c r="AM21" s="538" t="s">
        <v>174</v>
      </c>
      <c r="AN21" s="538"/>
      <c r="AO21" s="538"/>
      <c r="AP21" s="538"/>
      <c r="AQ21" s="538"/>
      <c r="AR21" s="538" t="s">
        <v>175</v>
      </c>
      <c r="AS21" s="538"/>
      <c r="AT21" s="538"/>
      <c r="AU21" s="538"/>
      <c r="AV21" s="538"/>
    </row>
    <row r="22" spans="1:97" s="1" customFormat="1" ht="28.05" customHeight="1">
      <c r="C22" s="558" t="str">
        <f>請求書!C22</f>
        <v>以下余白　</v>
      </c>
      <c r="D22" s="558"/>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9" t="str">
        <f>請求書!$AH22</f>
        <v xml:space="preserve"> </v>
      </c>
      <c r="AI22" s="559"/>
      <c r="AJ22" s="559"/>
      <c r="AK22" s="559"/>
      <c r="AL22" s="559"/>
      <c r="AM22" s="539" t="str">
        <f>請求書!$AM22</f>
        <v xml:space="preserve"> </v>
      </c>
      <c r="AN22" s="539"/>
      <c r="AO22" s="539"/>
      <c r="AP22" s="539"/>
      <c r="AQ22" s="539"/>
      <c r="AR22" s="521" t="str">
        <f>請求書!$AR22</f>
        <v/>
      </c>
      <c r="AS22" s="521"/>
      <c r="AT22" s="521"/>
      <c r="AU22" s="521"/>
      <c r="AV22" s="521"/>
    </row>
    <row r="23" spans="1:97" s="1" customFormat="1" ht="28.05" customHeight="1">
      <c r="C23" s="558" t="str">
        <f>請求書!C23</f>
        <v/>
      </c>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9" t="str">
        <f>請求書!$AH23</f>
        <v/>
      </c>
      <c r="AI23" s="559"/>
      <c r="AJ23" s="559"/>
      <c r="AK23" s="559"/>
      <c r="AL23" s="559"/>
      <c r="AM23" s="539" t="str">
        <f>請求書!$AM23</f>
        <v/>
      </c>
      <c r="AN23" s="539"/>
      <c r="AO23" s="539"/>
      <c r="AP23" s="539"/>
      <c r="AQ23" s="539"/>
      <c r="AR23" s="521" t="str">
        <f>請求書!$AR23</f>
        <v/>
      </c>
      <c r="AS23" s="521"/>
      <c r="AT23" s="521"/>
      <c r="AU23" s="521"/>
      <c r="AV23" s="521"/>
    </row>
    <row r="24" spans="1:97" s="1" customFormat="1" ht="28.05" customHeight="1">
      <c r="C24" s="558" t="str">
        <f>請求書!C24</f>
        <v/>
      </c>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9" t="str">
        <f>請求書!$AH24</f>
        <v/>
      </c>
      <c r="AI24" s="559"/>
      <c r="AJ24" s="559"/>
      <c r="AK24" s="559"/>
      <c r="AL24" s="559"/>
      <c r="AM24" s="539" t="str">
        <f>請求書!$AM24</f>
        <v/>
      </c>
      <c r="AN24" s="539"/>
      <c r="AO24" s="539"/>
      <c r="AP24" s="539"/>
      <c r="AQ24" s="539"/>
      <c r="AR24" s="521" t="str">
        <f>請求書!$AR24</f>
        <v/>
      </c>
      <c r="AS24" s="521"/>
      <c r="AT24" s="521"/>
      <c r="AU24" s="521"/>
      <c r="AV24" s="521"/>
    </row>
    <row r="25" spans="1:97" s="1" customFormat="1" ht="28.05" customHeight="1">
      <c r="C25" s="558" t="str">
        <f>請求書!C25</f>
        <v/>
      </c>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9" t="str">
        <f>請求書!$AH25</f>
        <v/>
      </c>
      <c r="AI25" s="559"/>
      <c r="AJ25" s="559"/>
      <c r="AK25" s="559"/>
      <c r="AL25" s="559"/>
      <c r="AM25" s="539" t="str">
        <f>請求書!$AM25</f>
        <v/>
      </c>
      <c r="AN25" s="539"/>
      <c r="AO25" s="539"/>
      <c r="AP25" s="539"/>
      <c r="AQ25" s="539"/>
      <c r="AR25" s="521" t="str">
        <f>請求書!$AR25</f>
        <v/>
      </c>
      <c r="AS25" s="521"/>
      <c r="AT25" s="521"/>
      <c r="AU25" s="521"/>
      <c r="AV25" s="521"/>
    </row>
    <row r="26" spans="1:97" s="1" customFormat="1" ht="28.05" customHeight="1">
      <c r="C26" s="558" t="str">
        <f>請求書!C26</f>
        <v/>
      </c>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9" t="str">
        <f>請求書!$AH26</f>
        <v/>
      </c>
      <c r="AI26" s="559"/>
      <c r="AJ26" s="559"/>
      <c r="AK26" s="559"/>
      <c r="AL26" s="559"/>
      <c r="AM26" s="539" t="str">
        <f>請求書!$AM26</f>
        <v/>
      </c>
      <c r="AN26" s="539"/>
      <c r="AO26" s="539"/>
      <c r="AP26" s="539"/>
      <c r="AQ26" s="539"/>
      <c r="AR26" s="521" t="str">
        <f>請求書!$AR26</f>
        <v/>
      </c>
      <c r="AS26" s="521"/>
      <c r="AT26" s="521"/>
      <c r="AU26" s="521"/>
      <c r="AV26" s="521"/>
    </row>
    <row r="27" spans="1:97" s="1" customFormat="1" ht="28.05" customHeight="1">
      <c r="C27" s="558" t="str">
        <f>請求書!C27</f>
        <v/>
      </c>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9" t="str">
        <f>請求書!$AH27</f>
        <v/>
      </c>
      <c r="AI27" s="559"/>
      <c r="AJ27" s="559"/>
      <c r="AK27" s="559"/>
      <c r="AL27" s="559"/>
      <c r="AM27" s="539" t="str">
        <f>請求書!$AM27</f>
        <v/>
      </c>
      <c r="AN27" s="539"/>
      <c r="AO27" s="539"/>
      <c r="AP27" s="539"/>
      <c r="AQ27" s="539"/>
      <c r="AR27" s="521" t="str">
        <f>請求書!$AR27</f>
        <v/>
      </c>
      <c r="AS27" s="521"/>
      <c r="AT27" s="521"/>
      <c r="AU27" s="521"/>
      <c r="AV27" s="521"/>
    </row>
    <row r="28" spans="1:97" s="1" customFormat="1" ht="28.05" customHeight="1">
      <c r="C28" s="558" t="str">
        <f>請求書!C28</f>
        <v/>
      </c>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c r="AH28" s="559" t="str">
        <f>請求書!$AH28</f>
        <v/>
      </c>
      <c r="AI28" s="559"/>
      <c r="AJ28" s="559"/>
      <c r="AK28" s="559"/>
      <c r="AL28" s="559"/>
      <c r="AM28" s="539" t="str">
        <f>請求書!$AM28</f>
        <v/>
      </c>
      <c r="AN28" s="539"/>
      <c r="AO28" s="539"/>
      <c r="AP28" s="539"/>
      <c r="AQ28" s="539"/>
      <c r="AR28" s="521" t="str">
        <f>請求書!$AR28</f>
        <v/>
      </c>
      <c r="AS28" s="521"/>
      <c r="AT28" s="521"/>
      <c r="AU28" s="521"/>
      <c r="AV28" s="521"/>
    </row>
    <row r="29" spans="1:97" s="1" customFormat="1" ht="18" customHeight="1">
      <c r="N29" s="64"/>
      <c r="AB29" s="65"/>
      <c r="AH29" s="539" t="s">
        <v>2</v>
      </c>
      <c r="AI29" s="539"/>
      <c r="AJ29" s="539"/>
      <c r="AK29" s="539"/>
      <c r="AL29" s="539"/>
      <c r="AM29" s="539"/>
      <c r="AN29" s="539"/>
      <c r="AO29" s="539"/>
      <c r="AP29" s="539"/>
      <c r="AQ29" s="539"/>
      <c r="AR29" s="521">
        <f>AR31-AR30</f>
        <v>0</v>
      </c>
      <c r="AS29" s="540"/>
      <c r="AT29" s="540"/>
      <c r="AU29" s="540"/>
      <c r="AV29" s="540"/>
      <c r="AZ29" s="54"/>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3"/>
      <c r="CL29" s="13"/>
      <c r="CM29" s="13"/>
      <c r="CN29" s="14"/>
      <c r="CO29" s="14"/>
      <c r="CP29" s="14"/>
      <c r="CQ29" s="14"/>
      <c r="CR29" s="14"/>
      <c r="CS29" s="14"/>
    </row>
    <row r="30" spans="1:97" s="1" customFormat="1" ht="18" customHeight="1">
      <c r="N30" s="15"/>
      <c r="AH30" s="539" t="s">
        <v>1</v>
      </c>
      <c r="AI30" s="539"/>
      <c r="AJ30" s="539"/>
      <c r="AK30" s="539"/>
      <c r="AL30" s="539"/>
      <c r="AM30" s="539"/>
      <c r="AN30" s="539"/>
      <c r="AO30" s="539"/>
      <c r="AP30" s="539"/>
      <c r="AQ30" s="539"/>
      <c r="AR30" s="521">
        <f>ROUND(AR31-(AR31/(1+0.1)),0)</f>
        <v>0</v>
      </c>
      <c r="AS30" s="521"/>
      <c r="AT30" s="521"/>
      <c r="AU30" s="521"/>
      <c r="AV30" s="521"/>
      <c r="BA30" s="522"/>
      <c r="BB30" s="522"/>
      <c r="BC30" s="522"/>
      <c r="BD30" s="522"/>
      <c r="BE30" s="522"/>
      <c r="BF30" s="522"/>
      <c r="BG30" s="522"/>
      <c r="BH30" s="522"/>
      <c r="BI30" s="522"/>
      <c r="BJ30" s="522"/>
      <c r="BK30" s="522"/>
      <c r="BL30" s="522"/>
      <c r="BM30" s="522"/>
      <c r="BN30" s="522"/>
      <c r="BO30" s="522"/>
      <c r="BP30" s="12"/>
      <c r="BQ30" s="12"/>
      <c r="BR30" s="12"/>
      <c r="BS30" s="12"/>
      <c r="BT30" s="12"/>
      <c r="BU30" s="12"/>
      <c r="BV30" s="12"/>
      <c r="BW30" s="12"/>
      <c r="BX30" s="12"/>
      <c r="BY30" s="12"/>
      <c r="BZ30" s="12"/>
      <c r="CA30" s="12"/>
      <c r="CB30" s="12"/>
      <c r="CC30" s="12"/>
      <c r="CD30" s="12"/>
      <c r="CE30" s="12"/>
      <c r="CF30" s="12"/>
      <c r="CG30" s="12"/>
      <c r="CH30" s="12"/>
      <c r="CI30" s="12"/>
      <c r="CJ30" s="12"/>
      <c r="CK30" s="13"/>
      <c r="CL30" s="13"/>
      <c r="CM30" s="13"/>
      <c r="CN30" s="14"/>
      <c r="CO30" s="14"/>
      <c r="CP30" s="14"/>
      <c r="CQ30" s="14"/>
      <c r="CR30" s="14"/>
      <c r="CS30" s="14"/>
    </row>
    <row r="31" spans="1:97" s="1" customFormat="1" ht="18" customHeight="1">
      <c r="N31" s="15"/>
      <c r="AH31" s="539" t="s">
        <v>191</v>
      </c>
      <c r="AI31" s="539"/>
      <c r="AJ31" s="539"/>
      <c r="AK31" s="539"/>
      <c r="AL31" s="539"/>
      <c r="AM31" s="539"/>
      <c r="AN31" s="539"/>
      <c r="AO31" s="539"/>
      <c r="AP31" s="539"/>
      <c r="AQ31" s="539"/>
      <c r="AR31" s="521">
        <f>SUM(AR22:AV28)</f>
        <v>0</v>
      </c>
      <c r="AS31" s="521"/>
      <c r="AT31" s="521"/>
      <c r="AU31" s="521"/>
      <c r="AV31" s="521"/>
      <c r="AZ31" s="12"/>
      <c r="BA31" s="522"/>
      <c r="BB31" s="522"/>
      <c r="BC31" s="522"/>
      <c r="BD31" s="522"/>
      <c r="BE31" s="522"/>
      <c r="BF31" s="522"/>
      <c r="BG31" s="522"/>
      <c r="BH31" s="522"/>
      <c r="BI31" s="522"/>
      <c r="BJ31" s="522"/>
      <c r="BK31" s="522"/>
      <c r="BL31" s="522"/>
      <c r="BM31" s="522"/>
      <c r="BN31" s="522"/>
      <c r="BO31" s="522"/>
      <c r="BP31" s="12"/>
      <c r="BQ31" s="12"/>
      <c r="BR31" s="12"/>
      <c r="BS31" s="12"/>
      <c r="BT31" s="12"/>
      <c r="BU31" s="12"/>
      <c r="BV31" s="12"/>
      <c r="BW31" s="12"/>
      <c r="BX31" s="12"/>
      <c r="BY31" s="12"/>
      <c r="BZ31" s="12"/>
      <c r="CA31" s="12"/>
      <c r="CB31" s="12"/>
      <c r="CC31" s="12"/>
      <c r="CD31" s="12"/>
      <c r="CE31" s="12"/>
      <c r="CF31" s="12"/>
      <c r="CG31" s="12"/>
      <c r="CH31" s="12"/>
      <c r="CI31" s="12"/>
      <c r="CJ31" s="12"/>
      <c r="CK31" s="13"/>
      <c r="CL31" s="13"/>
      <c r="CM31" s="13"/>
      <c r="CN31" s="14"/>
      <c r="CO31" s="14"/>
      <c r="CP31" s="14"/>
      <c r="CQ31" s="14"/>
      <c r="CR31" s="14"/>
      <c r="CS31" s="14"/>
    </row>
    <row r="32" spans="1:97" ht="18" customHeight="1">
      <c r="H32" s="1"/>
      <c r="I32" s="1"/>
      <c r="J32" s="1"/>
      <c r="K32" s="1"/>
      <c r="L32" s="1"/>
      <c r="M32" s="1"/>
      <c r="N32" s="15"/>
      <c r="O32" s="1"/>
      <c r="P32" s="1"/>
      <c r="Q32" s="1"/>
      <c r="R32" s="1"/>
      <c r="S32" s="1"/>
      <c r="AH32" s="63"/>
      <c r="AI32" s="63"/>
      <c r="AJ32" s="63"/>
      <c r="AK32" s="63"/>
      <c r="AL32" s="63"/>
      <c r="AM32" s="63"/>
      <c r="AN32" s="63"/>
      <c r="AO32" s="63"/>
      <c r="AP32" s="63"/>
      <c r="AQ32" s="63"/>
      <c r="AR32" s="66"/>
      <c r="AS32" s="66"/>
      <c r="AT32" s="66"/>
      <c r="AU32" s="66"/>
      <c r="AV32" s="66"/>
      <c r="AZ32" s="544"/>
      <c r="BA32" s="544"/>
      <c r="BB32" s="544"/>
      <c r="BC32" s="544"/>
      <c r="BD32" s="544"/>
      <c r="BE32" s="544"/>
      <c r="BF32" s="544"/>
      <c r="BG32" s="544"/>
      <c r="BH32" s="544"/>
      <c r="BI32" s="544"/>
      <c r="BJ32" s="544"/>
      <c r="BK32" s="544"/>
      <c r="BL32" s="544"/>
      <c r="BM32" s="544"/>
      <c r="BN32" s="544"/>
      <c r="BO32" s="544"/>
      <c r="BP32" s="544"/>
      <c r="BQ32" s="544"/>
      <c r="BR32" s="5"/>
      <c r="BS32" s="5"/>
      <c r="BT32" s="5"/>
      <c r="BU32" s="5"/>
      <c r="BV32" s="5"/>
      <c r="BW32" s="5"/>
      <c r="BX32" s="5"/>
      <c r="BY32" s="5"/>
      <c r="BZ32" s="5"/>
      <c r="CA32" s="5"/>
      <c r="CB32" s="5"/>
      <c r="CC32" s="5"/>
      <c r="CD32" s="5"/>
      <c r="CE32" s="5"/>
      <c r="CF32" s="5"/>
      <c r="CG32" s="5"/>
      <c r="CH32" s="5"/>
      <c r="CI32" s="5"/>
      <c r="CJ32" s="5"/>
      <c r="CK32" s="6"/>
      <c r="CL32" s="6"/>
      <c r="CM32" s="6"/>
      <c r="CN32" s="7"/>
      <c r="CO32" s="7"/>
      <c r="CP32" s="7"/>
      <c r="CQ32" s="7"/>
      <c r="CR32" s="7"/>
      <c r="CS32" s="7"/>
    </row>
    <row r="33" spans="8:97" ht="30" customHeight="1" thickBot="1">
      <c r="H33" s="537" t="s">
        <v>182</v>
      </c>
      <c r="I33" s="537"/>
      <c r="J33" s="537"/>
      <c r="K33" s="537"/>
      <c r="L33" s="537"/>
      <c r="M33" s="537"/>
      <c r="N33" s="537"/>
      <c r="O33" s="545">
        <f>AR31</f>
        <v>0</v>
      </c>
      <c r="P33" s="545"/>
      <c r="Q33" s="545"/>
      <c r="R33" s="545"/>
      <c r="S33" s="545"/>
      <c r="T33" s="545"/>
      <c r="U33" s="545"/>
      <c r="V33" s="545"/>
      <c r="W33" s="545"/>
      <c r="X33" s="545"/>
      <c r="Y33" s="545"/>
      <c r="Z33" s="545"/>
      <c r="AA33" s="545"/>
      <c r="AB33" s="545"/>
      <c r="AC33" s="545"/>
      <c r="AD33" s="545"/>
      <c r="AE33" s="545"/>
      <c r="AF33" s="545"/>
      <c r="AG33" s="545"/>
      <c r="AH33" s="545"/>
      <c r="AI33" s="545"/>
      <c r="AJ33" s="545"/>
      <c r="AK33" s="67" t="s">
        <v>177</v>
      </c>
      <c r="AL33" s="68"/>
      <c r="AM33" s="1"/>
      <c r="AN33" s="1"/>
      <c r="AO33" s="1"/>
      <c r="AP33" s="1"/>
      <c r="AZ33" s="544"/>
      <c r="BA33" s="544"/>
      <c r="BB33" s="544"/>
      <c r="BC33" s="544"/>
      <c r="BD33" s="544"/>
      <c r="BE33" s="544"/>
      <c r="BF33" s="544"/>
      <c r="BG33" s="544"/>
      <c r="BH33" s="544"/>
      <c r="BI33" s="544"/>
      <c r="BJ33" s="544"/>
      <c r="BK33" s="544"/>
      <c r="BL33" s="544"/>
      <c r="BM33" s="544"/>
      <c r="BN33" s="544"/>
      <c r="BO33" s="544"/>
      <c r="BP33" s="544"/>
      <c r="BQ33" s="544"/>
      <c r="BR33" s="8"/>
      <c r="BS33" s="8"/>
      <c r="BT33" s="8"/>
      <c r="BU33" s="8"/>
      <c r="BV33" s="8"/>
      <c r="BW33" s="8"/>
      <c r="BX33" s="8"/>
      <c r="BY33" s="8"/>
      <c r="BZ33" s="8"/>
      <c r="CA33" s="8"/>
      <c r="CB33" s="8"/>
      <c r="CC33" s="8"/>
      <c r="CD33" s="8"/>
      <c r="CE33" s="8"/>
      <c r="CF33" s="8"/>
      <c r="CG33" s="8"/>
      <c r="CH33" s="8"/>
      <c r="CI33" s="8"/>
      <c r="CJ33" s="8"/>
      <c r="CK33" s="6"/>
      <c r="CL33" s="6"/>
      <c r="CM33" s="6"/>
      <c r="CN33" s="9"/>
      <c r="CO33" s="9"/>
      <c r="CP33" s="9"/>
      <c r="CQ33" s="9"/>
      <c r="CR33" s="9"/>
      <c r="CS33" s="9"/>
    </row>
    <row r="34" spans="8:97" ht="18" customHeight="1">
      <c r="H34" s="1"/>
      <c r="I34" s="1"/>
      <c r="J34" s="1"/>
      <c r="K34" s="1"/>
      <c r="L34" s="1"/>
      <c r="M34" s="1"/>
      <c r="N34" s="1"/>
      <c r="O34" s="543"/>
      <c r="P34" s="543"/>
      <c r="Q34" s="543"/>
      <c r="R34" s="543"/>
      <c r="S34" s="543"/>
      <c r="T34" s="543"/>
      <c r="U34" s="543"/>
      <c r="V34" s="543"/>
      <c r="W34" s="543"/>
      <c r="X34" s="543"/>
      <c r="Y34" s="543"/>
      <c r="Z34" s="543"/>
      <c r="AA34" s="543"/>
      <c r="AB34" s="543"/>
      <c r="AC34" s="543"/>
      <c r="AD34" s="543"/>
      <c r="AE34" s="543"/>
      <c r="AF34" s="546"/>
      <c r="AG34" s="546"/>
      <c r="AH34" s="546"/>
      <c r="AI34" s="546"/>
      <c r="AJ34" s="69"/>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7"/>
      <c r="CL34" s="18"/>
      <c r="CM34" s="18"/>
      <c r="CN34" s="18"/>
      <c r="CO34" s="18"/>
      <c r="CP34" s="18"/>
      <c r="CQ34" s="18"/>
      <c r="CR34" s="18"/>
      <c r="CS34" s="18"/>
    </row>
    <row r="35" spans="8:97" ht="18" customHeight="1">
      <c r="U35" s="1"/>
      <c r="V35" s="1"/>
      <c r="W35" s="1"/>
      <c r="X35" s="1"/>
      <c r="Y35" s="1"/>
      <c r="Z35" s="1"/>
      <c r="AA35" s="1"/>
      <c r="AB35" s="1"/>
      <c r="AC35" s="1"/>
      <c r="AD35" s="65"/>
      <c r="AJ35" s="65"/>
      <c r="AK35" s="1"/>
      <c r="AL35" s="65"/>
      <c r="AM35" s="19"/>
      <c r="BF35" s="21"/>
      <c r="BK35" s="22"/>
    </row>
    <row r="36" spans="8:97" ht="18" customHeight="1">
      <c r="N36" s="1"/>
      <c r="O36" s="1"/>
      <c r="P36" s="1"/>
      <c r="Q36" s="1"/>
      <c r="R36" s="1" t="s">
        <v>179</v>
      </c>
      <c r="S36" s="1"/>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4"/>
      <c r="CL36" s="4"/>
      <c r="CM36" s="4"/>
      <c r="CN36" s="4"/>
      <c r="CO36" s="4"/>
      <c r="CP36" s="4"/>
      <c r="CQ36" s="4"/>
      <c r="CR36" s="4"/>
      <c r="CS36" s="4"/>
    </row>
    <row r="37" spans="8:97" ht="18" customHeight="1">
      <c r="N37" s="15"/>
      <c r="O37" s="1"/>
      <c r="P37" s="1"/>
      <c r="Q37" s="1"/>
      <c r="R37" s="1"/>
      <c r="S37" s="1"/>
      <c r="T37" s="1"/>
      <c r="U37" s="1"/>
      <c r="V37" s="1"/>
      <c r="W37" s="1"/>
      <c r="X37" s="1"/>
      <c r="Y37" s="1"/>
      <c r="Z37" s="1"/>
      <c r="AA37" s="1"/>
      <c r="AB37" s="65"/>
      <c r="AH37" s="65"/>
      <c r="AI37" s="1"/>
      <c r="AJ37" s="65"/>
      <c r="AK37" s="543"/>
      <c r="AL37" s="525"/>
      <c r="AM37" s="525"/>
      <c r="AN37" s="525"/>
      <c r="AO37" s="525"/>
      <c r="AP37" s="525"/>
      <c r="AQ37" s="525"/>
      <c r="AR37" s="525"/>
      <c r="AS37" s="52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6"/>
      <c r="CL37" s="6"/>
      <c r="CM37" s="6"/>
      <c r="CN37" s="7"/>
      <c r="CO37" s="7"/>
      <c r="CP37" s="7"/>
      <c r="CQ37" s="7"/>
      <c r="CR37" s="7"/>
      <c r="CS37" s="7"/>
    </row>
    <row r="38" spans="8:97" ht="18" customHeight="1">
      <c r="S38" s="1"/>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6"/>
      <c r="CL38" s="6"/>
      <c r="CM38" s="6"/>
      <c r="CN38" s="7"/>
      <c r="CO38" s="7"/>
      <c r="CP38" s="7"/>
      <c r="CQ38" s="7"/>
      <c r="CR38" s="7"/>
      <c r="CS38" s="7"/>
    </row>
    <row r="39" spans="8:97" ht="18" customHeight="1">
      <c r="BF39" s="21"/>
    </row>
    <row r="40" spans="8:97" ht="18" customHeight="1">
      <c r="BF40" s="21"/>
    </row>
    <row r="41" spans="8:97" ht="18" customHeight="1">
      <c r="BF41" s="21"/>
    </row>
    <row r="42" spans="8:97" ht="18" customHeight="1"/>
    <row r="43" spans="8:97" ht="18" customHeight="1"/>
    <row r="44" spans="8:97" ht="18" customHeight="1"/>
    <row r="45" spans="8:97" ht="18" customHeight="1"/>
    <row r="46" spans="8:97" ht="18" customHeight="1"/>
    <row r="47" spans="8:97" ht="18" customHeight="1"/>
    <row r="48" spans="8:9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sheetData>
  <mergeCells count="59">
    <mergeCell ref="AZ2:CB3"/>
    <mergeCell ref="AZ33:BQ33"/>
    <mergeCell ref="AH29:AQ29"/>
    <mergeCell ref="AR29:AV29"/>
    <mergeCell ref="AH31:AQ31"/>
    <mergeCell ref="AR31:AV31"/>
    <mergeCell ref="BA31:BO31"/>
    <mergeCell ref="AZ32:BQ32"/>
    <mergeCell ref="AH28:AL28"/>
    <mergeCell ref="AM28:AQ28"/>
    <mergeCell ref="AR28:AV28"/>
    <mergeCell ref="AR21:AV21"/>
    <mergeCell ref="BA30:BO30"/>
    <mergeCell ref="AA12:AV12"/>
    <mergeCell ref="AA13:AV13"/>
    <mergeCell ref="C23:AG23"/>
    <mergeCell ref="AK37:AS37"/>
    <mergeCell ref="AL1:AO1"/>
    <mergeCell ref="AR25:AV25"/>
    <mergeCell ref="C27:AG27"/>
    <mergeCell ref="AH27:AL27"/>
    <mergeCell ref="AM27:AQ27"/>
    <mergeCell ref="AR27:AV27"/>
    <mergeCell ref="C26:AG26"/>
    <mergeCell ref="AH26:AL26"/>
    <mergeCell ref="AM26:AQ26"/>
    <mergeCell ref="AR26:AV26"/>
    <mergeCell ref="C22:AG22"/>
    <mergeCell ref="AH22:AL22"/>
    <mergeCell ref="AM22:AQ22"/>
    <mergeCell ref="AR22:AV22"/>
    <mergeCell ref="AH25:AL25"/>
    <mergeCell ref="H33:N33"/>
    <mergeCell ref="O33:AJ33"/>
    <mergeCell ref="C28:AG28"/>
    <mergeCell ref="O34:AE34"/>
    <mergeCell ref="AF34:AI34"/>
    <mergeCell ref="AH23:AL23"/>
    <mergeCell ref="AM23:AQ23"/>
    <mergeCell ref="AR23:AV23"/>
    <mergeCell ref="AH30:AQ30"/>
    <mergeCell ref="AR30:AV30"/>
    <mergeCell ref="C24:AG24"/>
    <mergeCell ref="AH24:AL24"/>
    <mergeCell ref="AM24:AQ24"/>
    <mergeCell ref="AR24:AV24"/>
    <mergeCell ref="C25:AG25"/>
    <mergeCell ref="AM25:AQ25"/>
    <mergeCell ref="AP1:AX1"/>
    <mergeCell ref="AR3:AT3"/>
    <mergeCell ref="A4:AX6"/>
    <mergeCell ref="C8:U10"/>
    <mergeCell ref="AL2:AX2"/>
    <mergeCell ref="V9:X10"/>
    <mergeCell ref="C17:AL17"/>
    <mergeCell ref="A19:AX19"/>
    <mergeCell ref="C21:AG21"/>
    <mergeCell ref="AH21:AL21"/>
    <mergeCell ref="AM21:AQ21"/>
  </mergeCells>
  <phoneticPr fontId="13"/>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2:Y65542 JR65542:JU65542 TN65542:TQ65542 ADJ65542:ADM65542 ANF65542:ANI65542 AXB65542:AXE65542 BGX65542:BHA65542 BQT65542:BQW65542 CAP65542:CAS65542 CKL65542:CKO65542 CUH65542:CUK65542 DED65542:DEG65542 DNZ65542:DOC65542 DXV65542:DXY65542 EHR65542:EHU65542 ERN65542:ERQ65542 FBJ65542:FBM65542 FLF65542:FLI65542 FVB65542:FVE65542 GEX65542:GFA65542 GOT65542:GOW65542 GYP65542:GYS65542 HIL65542:HIO65542 HSH65542:HSK65542 ICD65542:ICG65542 ILZ65542:IMC65542 IVV65542:IVY65542 JFR65542:JFU65542 JPN65542:JPQ65542 JZJ65542:JZM65542 KJF65542:KJI65542 KTB65542:KTE65542 LCX65542:LDA65542 LMT65542:LMW65542 LWP65542:LWS65542 MGL65542:MGO65542 MQH65542:MQK65542 NAD65542:NAG65542 NJZ65542:NKC65542 NTV65542:NTY65542 ODR65542:ODU65542 ONN65542:ONQ65542 OXJ65542:OXM65542 PHF65542:PHI65542 PRB65542:PRE65542 QAX65542:QBA65542 QKT65542:QKW65542 QUP65542:QUS65542 REL65542:REO65542 ROH65542:ROK65542 RYD65542:RYG65542 SHZ65542:SIC65542 SRV65542:SRY65542 TBR65542:TBU65542 TLN65542:TLQ65542 TVJ65542:TVM65542 UFF65542:UFI65542 UPB65542:UPE65542 UYX65542:UZA65542 VIT65542:VIW65542 VSP65542:VSS65542 WCL65542:WCO65542 WMH65542:WMK65542 WWD65542:WWG65542 V131078:Y131078 JR131078:JU131078 TN131078:TQ131078 ADJ131078:ADM131078 ANF131078:ANI131078 AXB131078:AXE131078 BGX131078:BHA131078 BQT131078:BQW131078 CAP131078:CAS131078 CKL131078:CKO131078 CUH131078:CUK131078 DED131078:DEG131078 DNZ131078:DOC131078 DXV131078:DXY131078 EHR131078:EHU131078 ERN131078:ERQ131078 FBJ131078:FBM131078 FLF131078:FLI131078 FVB131078:FVE131078 GEX131078:GFA131078 GOT131078:GOW131078 GYP131078:GYS131078 HIL131078:HIO131078 HSH131078:HSK131078 ICD131078:ICG131078 ILZ131078:IMC131078 IVV131078:IVY131078 JFR131078:JFU131078 JPN131078:JPQ131078 JZJ131078:JZM131078 KJF131078:KJI131078 KTB131078:KTE131078 LCX131078:LDA131078 LMT131078:LMW131078 LWP131078:LWS131078 MGL131078:MGO131078 MQH131078:MQK131078 NAD131078:NAG131078 NJZ131078:NKC131078 NTV131078:NTY131078 ODR131078:ODU131078 ONN131078:ONQ131078 OXJ131078:OXM131078 PHF131078:PHI131078 PRB131078:PRE131078 QAX131078:QBA131078 QKT131078:QKW131078 QUP131078:QUS131078 REL131078:REO131078 ROH131078:ROK131078 RYD131078:RYG131078 SHZ131078:SIC131078 SRV131078:SRY131078 TBR131078:TBU131078 TLN131078:TLQ131078 TVJ131078:TVM131078 UFF131078:UFI131078 UPB131078:UPE131078 UYX131078:UZA131078 VIT131078:VIW131078 VSP131078:VSS131078 WCL131078:WCO131078 WMH131078:WMK131078 WWD131078:WWG131078 V196614:Y196614 JR196614:JU196614 TN196614:TQ196614 ADJ196614:ADM196614 ANF196614:ANI196614 AXB196614:AXE196614 BGX196614:BHA196614 BQT196614:BQW196614 CAP196614:CAS196614 CKL196614:CKO196614 CUH196614:CUK196614 DED196614:DEG196614 DNZ196614:DOC196614 DXV196614:DXY196614 EHR196614:EHU196614 ERN196614:ERQ196614 FBJ196614:FBM196614 FLF196614:FLI196614 FVB196614:FVE196614 GEX196614:GFA196614 GOT196614:GOW196614 GYP196614:GYS196614 HIL196614:HIO196614 HSH196614:HSK196614 ICD196614:ICG196614 ILZ196614:IMC196614 IVV196614:IVY196614 JFR196614:JFU196614 JPN196614:JPQ196614 JZJ196614:JZM196614 KJF196614:KJI196614 KTB196614:KTE196614 LCX196614:LDA196614 LMT196614:LMW196614 LWP196614:LWS196614 MGL196614:MGO196614 MQH196614:MQK196614 NAD196614:NAG196614 NJZ196614:NKC196614 NTV196614:NTY196614 ODR196614:ODU196614 ONN196614:ONQ196614 OXJ196614:OXM196614 PHF196614:PHI196614 PRB196614:PRE196614 QAX196614:QBA196614 QKT196614:QKW196614 QUP196614:QUS196614 REL196614:REO196614 ROH196614:ROK196614 RYD196614:RYG196614 SHZ196614:SIC196614 SRV196614:SRY196614 TBR196614:TBU196614 TLN196614:TLQ196614 TVJ196614:TVM196614 UFF196614:UFI196614 UPB196614:UPE196614 UYX196614:UZA196614 VIT196614:VIW196614 VSP196614:VSS196614 WCL196614:WCO196614 WMH196614:WMK196614 WWD196614:WWG196614 V262150:Y262150 JR262150:JU262150 TN262150:TQ262150 ADJ262150:ADM262150 ANF262150:ANI262150 AXB262150:AXE262150 BGX262150:BHA262150 BQT262150:BQW262150 CAP262150:CAS262150 CKL262150:CKO262150 CUH262150:CUK262150 DED262150:DEG262150 DNZ262150:DOC262150 DXV262150:DXY262150 EHR262150:EHU262150 ERN262150:ERQ262150 FBJ262150:FBM262150 FLF262150:FLI262150 FVB262150:FVE262150 GEX262150:GFA262150 GOT262150:GOW262150 GYP262150:GYS262150 HIL262150:HIO262150 HSH262150:HSK262150 ICD262150:ICG262150 ILZ262150:IMC262150 IVV262150:IVY262150 JFR262150:JFU262150 JPN262150:JPQ262150 JZJ262150:JZM262150 KJF262150:KJI262150 KTB262150:KTE262150 LCX262150:LDA262150 LMT262150:LMW262150 LWP262150:LWS262150 MGL262150:MGO262150 MQH262150:MQK262150 NAD262150:NAG262150 NJZ262150:NKC262150 NTV262150:NTY262150 ODR262150:ODU262150 ONN262150:ONQ262150 OXJ262150:OXM262150 PHF262150:PHI262150 PRB262150:PRE262150 QAX262150:QBA262150 QKT262150:QKW262150 QUP262150:QUS262150 REL262150:REO262150 ROH262150:ROK262150 RYD262150:RYG262150 SHZ262150:SIC262150 SRV262150:SRY262150 TBR262150:TBU262150 TLN262150:TLQ262150 TVJ262150:TVM262150 UFF262150:UFI262150 UPB262150:UPE262150 UYX262150:UZA262150 VIT262150:VIW262150 VSP262150:VSS262150 WCL262150:WCO262150 WMH262150:WMK262150 WWD262150:WWG262150 V327686:Y327686 JR327686:JU327686 TN327686:TQ327686 ADJ327686:ADM327686 ANF327686:ANI327686 AXB327686:AXE327686 BGX327686:BHA327686 BQT327686:BQW327686 CAP327686:CAS327686 CKL327686:CKO327686 CUH327686:CUK327686 DED327686:DEG327686 DNZ327686:DOC327686 DXV327686:DXY327686 EHR327686:EHU327686 ERN327686:ERQ327686 FBJ327686:FBM327686 FLF327686:FLI327686 FVB327686:FVE327686 GEX327686:GFA327686 GOT327686:GOW327686 GYP327686:GYS327686 HIL327686:HIO327686 HSH327686:HSK327686 ICD327686:ICG327686 ILZ327686:IMC327686 IVV327686:IVY327686 JFR327686:JFU327686 JPN327686:JPQ327686 JZJ327686:JZM327686 KJF327686:KJI327686 KTB327686:KTE327686 LCX327686:LDA327686 LMT327686:LMW327686 LWP327686:LWS327686 MGL327686:MGO327686 MQH327686:MQK327686 NAD327686:NAG327686 NJZ327686:NKC327686 NTV327686:NTY327686 ODR327686:ODU327686 ONN327686:ONQ327686 OXJ327686:OXM327686 PHF327686:PHI327686 PRB327686:PRE327686 QAX327686:QBA327686 QKT327686:QKW327686 QUP327686:QUS327686 REL327686:REO327686 ROH327686:ROK327686 RYD327686:RYG327686 SHZ327686:SIC327686 SRV327686:SRY327686 TBR327686:TBU327686 TLN327686:TLQ327686 TVJ327686:TVM327686 UFF327686:UFI327686 UPB327686:UPE327686 UYX327686:UZA327686 VIT327686:VIW327686 VSP327686:VSS327686 WCL327686:WCO327686 WMH327686:WMK327686 WWD327686:WWG327686 V393222:Y393222 JR393222:JU393222 TN393222:TQ393222 ADJ393222:ADM393222 ANF393222:ANI393222 AXB393222:AXE393222 BGX393222:BHA393222 BQT393222:BQW393222 CAP393222:CAS393222 CKL393222:CKO393222 CUH393222:CUK393222 DED393222:DEG393222 DNZ393222:DOC393222 DXV393222:DXY393222 EHR393222:EHU393222 ERN393222:ERQ393222 FBJ393222:FBM393222 FLF393222:FLI393222 FVB393222:FVE393222 GEX393222:GFA393222 GOT393222:GOW393222 GYP393222:GYS393222 HIL393222:HIO393222 HSH393222:HSK393222 ICD393222:ICG393222 ILZ393222:IMC393222 IVV393222:IVY393222 JFR393222:JFU393222 JPN393222:JPQ393222 JZJ393222:JZM393222 KJF393222:KJI393222 KTB393222:KTE393222 LCX393222:LDA393222 LMT393222:LMW393222 LWP393222:LWS393222 MGL393222:MGO393222 MQH393222:MQK393222 NAD393222:NAG393222 NJZ393222:NKC393222 NTV393222:NTY393222 ODR393222:ODU393222 ONN393222:ONQ393222 OXJ393222:OXM393222 PHF393222:PHI393222 PRB393222:PRE393222 QAX393222:QBA393222 QKT393222:QKW393222 QUP393222:QUS393222 REL393222:REO393222 ROH393222:ROK393222 RYD393222:RYG393222 SHZ393222:SIC393222 SRV393222:SRY393222 TBR393222:TBU393222 TLN393222:TLQ393222 TVJ393222:TVM393222 UFF393222:UFI393222 UPB393222:UPE393222 UYX393222:UZA393222 VIT393222:VIW393222 VSP393222:VSS393222 WCL393222:WCO393222 WMH393222:WMK393222 WWD393222:WWG393222 V458758:Y458758 JR458758:JU458758 TN458758:TQ458758 ADJ458758:ADM458758 ANF458758:ANI458758 AXB458758:AXE458758 BGX458758:BHA458758 BQT458758:BQW458758 CAP458758:CAS458758 CKL458758:CKO458758 CUH458758:CUK458758 DED458758:DEG458758 DNZ458758:DOC458758 DXV458758:DXY458758 EHR458758:EHU458758 ERN458758:ERQ458758 FBJ458758:FBM458758 FLF458758:FLI458758 FVB458758:FVE458758 GEX458758:GFA458758 GOT458758:GOW458758 GYP458758:GYS458758 HIL458758:HIO458758 HSH458758:HSK458758 ICD458758:ICG458758 ILZ458758:IMC458758 IVV458758:IVY458758 JFR458758:JFU458758 JPN458758:JPQ458758 JZJ458758:JZM458758 KJF458758:KJI458758 KTB458758:KTE458758 LCX458758:LDA458758 LMT458758:LMW458758 LWP458758:LWS458758 MGL458758:MGO458758 MQH458758:MQK458758 NAD458758:NAG458758 NJZ458758:NKC458758 NTV458758:NTY458758 ODR458758:ODU458758 ONN458758:ONQ458758 OXJ458758:OXM458758 PHF458758:PHI458758 PRB458758:PRE458758 QAX458758:QBA458758 QKT458758:QKW458758 QUP458758:QUS458758 REL458758:REO458758 ROH458758:ROK458758 RYD458758:RYG458758 SHZ458758:SIC458758 SRV458758:SRY458758 TBR458758:TBU458758 TLN458758:TLQ458758 TVJ458758:TVM458758 UFF458758:UFI458758 UPB458758:UPE458758 UYX458758:UZA458758 VIT458758:VIW458758 VSP458758:VSS458758 WCL458758:WCO458758 WMH458758:WMK458758 WWD458758:WWG458758 V524294:Y524294 JR524294:JU524294 TN524294:TQ524294 ADJ524294:ADM524294 ANF524294:ANI524294 AXB524294:AXE524294 BGX524294:BHA524294 BQT524294:BQW524294 CAP524294:CAS524294 CKL524294:CKO524294 CUH524294:CUK524294 DED524294:DEG524294 DNZ524294:DOC524294 DXV524294:DXY524294 EHR524294:EHU524294 ERN524294:ERQ524294 FBJ524294:FBM524294 FLF524294:FLI524294 FVB524294:FVE524294 GEX524294:GFA524294 GOT524294:GOW524294 GYP524294:GYS524294 HIL524294:HIO524294 HSH524294:HSK524294 ICD524294:ICG524294 ILZ524294:IMC524294 IVV524294:IVY524294 JFR524294:JFU524294 JPN524294:JPQ524294 JZJ524294:JZM524294 KJF524294:KJI524294 KTB524294:KTE524294 LCX524294:LDA524294 LMT524294:LMW524294 LWP524294:LWS524294 MGL524294:MGO524294 MQH524294:MQK524294 NAD524294:NAG524294 NJZ524294:NKC524294 NTV524294:NTY524294 ODR524294:ODU524294 ONN524294:ONQ524294 OXJ524294:OXM524294 PHF524294:PHI524294 PRB524294:PRE524294 QAX524294:QBA524294 QKT524294:QKW524294 QUP524294:QUS524294 REL524294:REO524294 ROH524294:ROK524294 RYD524294:RYG524294 SHZ524294:SIC524294 SRV524294:SRY524294 TBR524294:TBU524294 TLN524294:TLQ524294 TVJ524294:TVM524294 UFF524294:UFI524294 UPB524294:UPE524294 UYX524294:UZA524294 VIT524294:VIW524294 VSP524294:VSS524294 WCL524294:WCO524294 WMH524294:WMK524294 WWD524294:WWG524294 V589830:Y589830 JR589830:JU589830 TN589830:TQ589830 ADJ589830:ADM589830 ANF589830:ANI589830 AXB589830:AXE589830 BGX589830:BHA589830 BQT589830:BQW589830 CAP589830:CAS589830 CKL589830:CKO589830 CUH589830:CUK589830 DED589830:DEG589830 DNZ589830:DOC589830 DXV589830:DXY589830 EHR589830:EHU589830 ERN589830:ERQ589830 FBJ589830:FBM589830 FLF589830:FLI589830 FVB589830:FVE589830 GEX589830:GFA589830 GOT589830:GOW589830 GYP589830:GYS589830 HIL589830:HIO589830 HSH589830:HSK589830 ICD589830:ICG589830 ILZ589830:IMC589830 IVV589830:IVY589830 JFR589830:JFU589830 JPN589830:JPQ589830 JZJ589830:JZM589830 KJF589830:KJI589830 KTB589830:KTE589830 LCX589830:LDA589830 LMT589830:LMW589830 LWP589830:LWS589830 MGL589830:MGO589830 MQH589830:MQK589830 NAD589830:NAG589830 NJZ589830:NKC589830 NTV589830:NTY589830 ODR589830:ODU589830 ONN589830:ONQ589830 OXJ589830:OXM589830 PHF589830:PHI589830 PRB589830:PRE589830 QAX589830:QBA589830 QKT589830:QKW589830 QUP589830:QUS589830 REL589830:REO589830 ROH589830:ROK589830 RYD589830:RYG589830 SHZ589830:SIC589830 SRV589830:SRY589830 TBR589830:TBU589830 TLN589830:TLQ589830 TVJ589830:TVM589830 UFF589830:UFI589830 UPB589830:UPE589830 UYX589830:UZA589830 VIT589830:VIW589830 VSP589830:VSS589830 WCL589830:WCO589830 WMH589830:WMK589830 WWD589830:WWG589830 V655366:Y655366 JR655366:JU655366 TN655366:TQ655366 ADJ655366:ADM655366 ANF655366:ANI655366 AXB655366:AXE655366 BGX655366:BHA655366 BQT655366:BQW655366 CAP655366:CAS655366 CKL655366:CKO655366 CUH655366:CUK655366 DED655366:DEG655366 DNZ655366:DOC655366 DXV655366:DXY655366 EHR655366:EHU655366 ERN655366:ERQ655366 FBJ655366:FBM655366 FLF655366:FLI655366 FVB655366:FVE655366 GEX655366:GFA655366 GOT655366:GOW655366 GYP655366:GYS655366 HIL655366:HIO655366 HSH655366:HSK655366 ICD655366:ICG655366 ILZ655366:IMC655366 IVV655366:IVY655366 JFR655366:JFU655366 JPN655366:JPQ655366 JZJ655366:JZM655366 KJF655366:KJI655366 KTB655366:KTE655366 LCX655366:LDA655366 LMT655366:LMW655366 LWP655366:LWS655366 MGL655366:MGO655366 MQH655366:MQK655366 NAD655366:NAG655366 NJZ655366:NKC655366 NTV655366:NTY655366 ODR655366:ODU655366 ONN655366:ONQ655366 OXJ655366:OXM655366 PHF655366:PHI655366 PRB655366:PRE655366 QAX655366:QBA655366 QKT655366:QKW655366 QUP655366:QUS655366 REL655366:REO655366 ROH655366:ROK655366 RYD655366:RYG655366 SHZ655366:SIC655366 SRV655366:SRY655366 TBR655366:TBU655366 TLN655366:TLQ655366 TVJ655366:TVM655366 UFF655366:UFI655366 UPB655366:UPE655366 UYX655366:UZA655366 VIT655366:VIW655366 VSP655366:VSS655366 WCL655366:WCO655366 WMH655366:WMK655366 WWD655366:WWG655366 V720902:Y720902 JR720902:JU720902 TN720902:TQ720902 ADJ720902:ADM720902 ANF720902:ANI720902 AXB720902:AXE720902 BGX720902:BHA720902 BQT720902:BQW720902 CAP720902:CAS720902 CKL720902:CKO720902 CUH720902:CUK720902 DED720902:DEG720902 DNZ720902:DOC720902 DXV720902:DXY720902 EHR720902:EHU720902 ERN720902:ERQ720902 FBJ720902:FBM720902 FLF720902:FLI720902 FVB720902:FVE720902 GEX720902:GFA720902 GOT720902:GOW720902 GYP720902:GYS720902 HIL720902:HIO720902 HSH720902:HSK720902 ICD720902:ICG720902 ILZ720902:IMC720902 IVV720902:IVY720902 JFR720902:JFU720902 JPN720902:JPQ720902 JZJ720902:JZM720902 KJF720902:KJI720902 KTB720902:KTE720902 LCX720902:LDA720902 LMT720902:LMW720902 LWP720902:LWS720902 MGL720902:MGO720902 MQH720902:MQK720902 NAD720902:NAG720902 NJZ720902:NKC720902 NTV720902:NTY720902 ODR720902:ODU720902 ONN720902:ONQ720902 OXJ720902:OXM720902 PHF720902:PHI720902 PRB720902:PRE720902 QAX720902:QBA720902 QKT720902:QKW720902 QUP720902:QUS720902 REL720902:REO720902 ROH720902:ROK720902 RYD720902:RYG720902 SHZ720902:SIC720902 SRV720902:SRY720902 TBR720902:TBU720902 TLN720902:TLQ720902 TVJ720902:TVM720902 UFF720902:UFI720902 UPB720902:UPE720902 UYX720902:UZA720902 VIT720902:VIW720902 VSP720902:VSS720902 WCL720902:WCO720902 WMH720902:WMK720902 WWD720902:WWG720902 V786438:Y786438 JR786438:JU786438 TN786438:TQ786438 ADJ786438:ADM786438 ANF786438:ANI786438 AXB786438:AXE786438 BGX786438:BHA786438 BQT786438:BQW786438 CAP786438:CAS786438 CKL786438:CKO786438 CUH786438:CUK786438 DED786438:DEG786438 DNZ786438:DOC786438 DXV786438:DXY786438 EHR786438:EHU786438 ERN786438:ERQ786438 FBJ786438:FBM786438 FLF786438:FLI786438 FVB786438:FVE786438 GEX786438:GFA786438 GOT786438:GOW786438 GYP786438:GYS786438 HIL786438:HIO786438 HSH786438:HSK786438 ICD786438:ICG786438 ILZ786438:IMC786438 IVV786438:IVY786438 JFR786438:JFU786438 JPN786438:JPQ786438 JZJ786438:JZM786438 KJF786438:KJI786438 KTB786438:KTE786438 LCX786438:LDA786438 LMT786438:LMW786438 LWP786438:LWS786438 MGL786438:MGO786438 MQH786438:MQK786438 NAD786438:NAG786438 NJZ786438:NKC786438 NTV786438:NTY786438 ODR786438:ODU786438 ONN786438:ONQ786438 OXJ786438:OXM786438 PHF786438:PHI786438 PRB786438:PRE786438 QAX786438:QBA786438 QKT786438:QKW786438 QUP786438:QUS786438 REL786438:REO786438 ROH786438:ROK786438 RYD786438:RYG786438 SHZ786438:SIC786438 SRV786438:SRY786438 TBR786438:TBU786438 TLN786438:TLQ786438 TVJ786438:TVM786438 UFF786438:UFI786438 UPB786438:UPE786438 UYX786438:UZA786438 VIT786438:VIW786438 VSP786438:VSS786438 WCL786438:WCO786438 WMH786438:WMK786438 WWD786438:WWG786438 V851974:Y851974 JR851974:JU851974 TN851974:TQ851974 ADJ851974:ADM851974 ANF851974:ANI851974 AXB851974:AXE851974 BGX851974:BHA851974 BQT851974:BQW851974 CAP851974:CAS851974 CKL851974:CKO851974 CUH851974:CUK851974 DED851974:DEG851974 DNZ851974:DOC851974 DXV851974:DXY851974 EHR851974:EHU851974 ERN851974:ERQ851974 FBJ851974:FBM851974 FLF851974:FLI851974 FVB851974:FVE851974 GEX851974:GFA851974 GOT851974:GOW851974 GYP851974:GYS851974 HIL851974:HIO851974 HSH851974:HSK851974 ICD851974:ICG851974 ILZ851974:IMC851974 IVV851974:IVY851974 JFR851974:JFU851974 JPN851974:JPQ851974 JZJ851974:JZM851974 KJF851974:KJI851974 KTB851974:KTE851974 LCX851974:LDA851974 LMT851974:LMW851974 LWP851974:LWS851974 MGL851974:MGO851974 MQH851974:MQK851974 NAD851974:NAG851974 NJZ851974:NKC851974 NTV851974:NTY851974 ODR851974:ODU851974 ONN851974:ONQ851974 OXJ851974:OXM851974 PHF851974:PHI851974 PRB851974:PRE851974 QAX851974:QBA851974 QKT851974:QKW851974 QUP851974:QUS851974 REL851974:REO851974 ROH851974:ROK851974 RYD851974:RYG851974 SHZ851974:SIC851974 SRV851974:SRY851974 TBR851974:TBU851974 TLN851974:TLQ851974 TVJ851974:TVM851974 UFF851974:UFI851974 UPB851974:UPE851974 UYX851974:UZA851974 VIT851974:VIW851974 VSP851974:VSS851974 WCL851974:WCO851974 WMH851974:WMK851974 WWD851974:WWG851974 V917510:Y917510 JR917510:JU917510 TN917510:TQ917510 ADJ917510:ADM917510 ANF917510:ANI917510 AXB917510:AXE917510 BGX917510:BHA917510 BQT917510:BQW917510 CAP917510:CAS917510 CKL917510:CKO917510 CUH917510:CUK917510 DED917510:DEG917510 DNZ917510:DOC917510 DXV917510:DXY917510 EHR917510:EHU917510 ERN917510:ERQ917510 FBJ917510:FBM917510 FLF917510:FLI917510 FVB917510:FVE917510 GEX917510:GFA917510 GOT917510:GOW917510 GYP917510:GYS917510 HIL917510:HIO917510 HSH917510:HSK917510 ICD917510:ICG917510 ILZ917510:IMC917510 IVV917510:IVY917510 JFR917510:JFU917510 JPN917510:JPQ917510 JZJ917510:JZM917510 KJF917510:KJI917510 KTB917510:KTE917510 LCX917510:LDA917510 LMT917510:LMW917510 LWP917510:LWS917510 MGL917510:MGO917510 MQH917510:MQK917510 NAD917510:NAG917510 NJZ917510:NKC917510 NTV917510:NTY917510 ODR917510:ODU917510 ONN917510:ONQ917510 OXJ917510:OXM917510 PHF917510:PHI917510 PRB917510:PRE917510 QAX917510:QBA917510 QKT917510:QKW917510 QUP917510:QUS917510 REL917510:REO917510 ROH917510:ROK917510 RYD917510:RYG917510 SHZ917510:SIC917510 SRV917510:SRY917510 TBR917510:TBU917510 TLN917510:TLQ917510 TVJ917510:TVM917510 UFF917510:UFI917510 UPB917510:UPE917510 UYX917510:UZA917510 VIT917510:VIW917510 VSP917510:VSS917510 WCL917510:WCO917510 WMH917510:WMK917510 WWD917510:WWG917510 V983046:Y983046 JR983046:JU983046 TN983046:TQ983046 ADJ983046:ADM983046 ANF983046:ANI983046 AXB983046:AXE983046 BGX983046:BHA983046 BQT983046:BQW983046 CAP983046:CAS983046 CKL983046:CKO983046 CUH983046:CUK983046 DED983046:DEG983046 DNZ983046:DOC983046 DXV983046:DXY983046 EHR983046:EHU983046 ERN983046:ERQ983046 FBJ983046:FBM983046 FLF983046:FLI983046 FVB983046:FVE983046 GEX983046:GFA983046 GOT983046:GOW983046 GYP983046:GYS983046 HIL983046:HIO983046 HSH983046:HSK983046 ICD983046:ICG983046 ILZ983046:IMC983046 IVV983046:IVY983046 JFR983046:JFU983046 JPN983046:JPQ983046 JZJ983046:JZM983046 KJF983046:KJI983046 KTB983046:KTE983046 LCX983046:LDA983046 LMT983046:LMW983046 LWP983046:LWS983046 MGL983046:MGO983046 MQH983046:MQK983046 NAD983046:NAG983046 NJZ983046:NKC983046 NTV983046:NTY983046 ODR983046:ODU983046 ONN983046:ONQ983046 OXJ983046:OXM983046 PHF983046:PHI983046 PRB983046:PRE983046 QAX983046:QBA983046 QKT983046:QKW983046 QUP983046:QUS983046 REL983046:REO983046 ROH983046:ROK983046 RYD983046:RYG983046 SHZ983046:SIC983046 SRV983046:SRY983046 TBR983046:TBU983046 TLN983046:TLQ983046 TVJ983046:TVM983046 UFF983046:UFI983046 UPB983046:UPE983046 UYX983046:UZA983046 VIT983046:VIW983046 VSP983046:VSS983046 WCL983046:WCO983046 WMH983046:WMK983046 WWD983046:WWG983046" xr:uid="{51769C52-8619-4CFB-BC7C-5F9AAD2D0F29}">
      <formula1>"様,御中"</formula1>
    </dataValidation>
  </dataValidations>
  <printOptions horizontalCentered="1"/>
  <pageMargins left="0.23622047244094491" right="0.23622047244094491" top="0.74803149606299213" bottom="0.74803149606299213" header="0.31496062992125984" footer="0.31496062992125984"/>
  <pageSetup paperSize="9"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1130-5C19-4EFB-9802-BE04ED257735}">
  <sheetPr codeName="Sheet5">
    <pageSetUpPr fitToPage="1"/>
  </sheetPr>
  <dimension ref="A1:CS101"/>
  <sheetViews>
    <sheetView showGridLines="0" view="pageBreakPreview" zoomScale="90" zoomScaleNormal="90" zoomScaleSheetLayoutView="90" workbookViewId="0">
      <selection sqref="A1:K2"/>
    </sheetView>
  </sheetViews>
  <sheetFormatPr defaultColWidth="1.88671875" defaultRowHeight="13.2"/>
  <cols>
    <col min="1" max="1" width="2.109375" customWidth="1"/>
    <col min="2" max="40" width="2" customWidth="1"/>
    <col min="41" max="47" width="1.88671875" customWidth="1"/>
    <col min="48" max="48" width="3.33203125" customWidth="1"/>
    <col min="49" max="51" width="1.88671875" customWidth="1"/>
    <col min="52" max="52" width="42.44140625" customWidth="1"/>
    <col min="53"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9.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39"/>
      <c r="AJ1" s="39"/>
      <c r="AK1" s="39"/>
      <c r="AL1" s="523" t="s">
        <v>135</v>
      </c>
      <c r="AM1" s="523"/>
      <c r="AN1" s="523"/>
      <c r="AO1" s="523"/>
      <c r="AP1" s="524">
        <f>計算シート!$N$4</f>
        <v>0</v>
      </c>
      <c r="AQ1" s="524"/>
      <c r="AR1" s="524"/>
      <c r="AS1" s="524"/>
      <c r="AT1" s="524"/>
      <c r="AU1" s="524"/>
      <c r="AV1" s="524"/>
      <c r="AW1" s="524"/>
      <c r="AX1" s="524"/>
    </row>
    <row r="2" spans="1:97" ht="18" customHeight="1">
      <c r="AK2" s="56"/>
      <c r="AL2" s="557" t="str">
        <f>請求書!$AI$2</f>
        <v>　　　　　年　　月　　日　　　</v>
      </c>
      <c r="AM2" s="557"/>
      <c r="AN2" s="557"/>
      <c r="AO2" s="557"/>
      <c r="AP2" s="557"/>
      <c r="AQ2" s="557"/>
      <c r="AR2" s="557"/>
      <c r="AS2" s="557"/>
      <c r="AT2" s="557"/>
      <c r="AU2" s="557"/>
      <c r="AV2" s="557"/>
      <c r="AW2" s="557"/>
      <c r="AX2" s="557"/>
      <c r="AZ2" s="544"/>
      <c r="BA2" s="544"/>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
      <c r="CD2" s="5"/>
      <c r="CE2" s="5"/>
      <c r="CF2" s="5"/>
      <c r="CG2" s="5"/>
      <c r="CH2" s="5"/>
      <c r="CI2" s="5"/>
      <c r="CJ2" s="5"/>
      <c r="CK2" s="6"/>
      <c r="CL2" s="6"/>
      <c r="CM2" s="6"/>
      <c r="CN2" s="7"/>
      <c r="CO2" s="7"/>
      <c r="CP2" s="7"/>
      <c r="CQ2" s="7"/>
      <c r="CR2" s="7"/>
      <c r="CS2" s="7"/>
    </row>
    <row r="3" spans="1:97" ht="18" customHeight="1">
      <c r="AR3" s="525"/>
      <c r="AS3" s="525"/>
      <c r="AT3" s="525"/>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
      <c r="CD3" s="5"/>
      <c r="CE3" s="5"/>
      <c r="CF3" s="5"/>
      <c r="CG3" s="5"/>
      <c r="CH3" s="5"/>
      <c r="CI3" s="5"/>
      <c r="CJ3" s="5"/>
      <c r="CK3" s="6"/>
      <c r="CL3" s="6"/>
      <c r="CM3" s="6"/>
      <c r="CN3" s="7"/>
      <c r="CO3" s="7"/>
      <c r="CP3" s="7"/>
      <c r="CQ3" s="7"/>
      <c r="CR3" s="7"/>
      <c r="CS3" s="7"/>
    </row>
    <row r="4" spans="1:97" ht="6" customHeight="1">
      <c r="A4" s="526" t="s">
        <v>183</v>
      </c>
      <c r="B4" s="526"/>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526"/>
      <c r="AW4" s="526"/>
      <c r="AX4" s="526"/>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6"/>
      <c r="CL4" s="6"/>
      <c r="CM4" s="6"/>
      <c r="CN4" s="9"/>
      <c r="CO4" s="9"/>
      <c r="CP4" s="9"/>
      <c r="CQ4" s="9"/>
      <c r="CR4" s="9"/>
      <c r="CS4" s="9"/>
    </row>
    <row r="5" spans="1:97" s="10" customFormat="1" ht="18" customHeight="1">
      <c r="A5" s="526"/>
      <c r="B5" s="526"/>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c r="AO5" s="526"/>
      <c r="AP5" s="526"/>
      <c r="AQ5" s="526"/>
      <c r="AR5" s="526"/>
      <c r="AS5" s="526"/>
      <c r="AT5" s="526"/>
      <c r="AU5" s="526"/>
      <c r="AV5" s="526"/>
      <c r="AW5" s="526"/>
      <c r="AX5" s="526"/>
    </row>
    <row r="6" spans="1:97" s="10" customFormat="1" ht="18" customHeight="1">
      <c r="A6" s="526"/>
      <c r="B6" s="526"/>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c r="AS6" s="526"/>
      <c r="AT6" s="526"/>
      <c r="AU6" s="526"/>
      <c r="AV6" s="526"/>
      <c r="AW6" s="526"/>
      <c r="AX6" s="526"/>
    </row>
    <row r="7" spans="1:97" s="10" customFormat="1" ht="18" customHeight="1">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row>
    <row r="8" spans="1:97" ht="18" customHeight="1">
      <c r="C8" s="555" t="str">
        <f>請求書!$C$8</f>
        <v/>
      </c>
      <c r="D8" s="555"/>
      <c r="E8" s="555"/>
      <c r="F8" s="555"/>
      <c r="G8" s="555"/>
      <c r="H8" s="555"/>
      <c r="I8" s="555"/>
      <c r="J8" s="555"/>
      <c r="K8" s="555"/>
      <c r="L8" s="555"/>
      <c r="M8" s="555"/>
      <c r="N8" s="555"/>
      <c r="O8" s="555"/>
      <c r="P8" s="555"/>
      <c r="Q8" s="555"/>
      <c r="R8" s="555"/>
      <c r="S8" s="555"/>
      <c r="T8" s="555"/>
      <c r="U8" s="555"/>
      <c r="V8" s="77"/>
      <c r="W8" s="77"/>
      <c r="X8" s="77"/>
      <c r="AZ8" s="23"/>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6"/>
      <c r="CL8" s="6"/>
      <c r="CM8" s="6"/>
      <c r="CN8" s="7"/>
      <c r="CO8" s="7"/>
      <c r="CP8" s="7"/>
      <c r="CQ8" s="7"/>
      <c r="CR8" s="7"/>
      <c r="CS8" s="7"/>
    </row>
    <row r="9" spans="1:97" ht="18" customHeight="1">
      <c r="C9" s="555"/>
      <c r="D9" s="555"/>
      <c r="E9" s="555"/>
      <c r="F9" s="555"/>
      <c r="G9" s="555"/>
      <c r="H9" s="555"/>
      <c r="I9" s="555"/>
      <c r="J9" s="555"/>
      <c r="K9" s="555"/>
      <c r="L9" s="555"/>
      <c r="M9" s="555"/>
      <c r="N9" s="555"/>
      <c r="O9" s="555"/>
      <c r="P9" s="555"/>
      <c r="Q9" s="555"/>
      <c r="R9" s="555"/>
      <c r="S9" s="555"/>
      <c r="T9" s="555"/>
      <c r="U9" s="555"/>
      <c r="V9" s="551" t="str">
        <f>請求書!$V$9</f>
        <v>様</v>
      </c>
      <c r="W9" s="551"/>
      <c r="X9" s="551"/>
      <c r="Y9" s="78"/>
      <c r="Z9" s="35"/>
      <c r="AA9" s="1"/>
      <c r="AB9" s="1"/>
      <c r="AC9" s="1"/>
      <c r="AD9" s="1"/>
      <c r="AE9" s="1"/>
      <c r="AF9" s="1"/>
      <c r="AG9" s="1"/>
      <c r="AH9" s="1"/>
      <c r="AI9" s="1"/>
      <c r="AJ9" s="1"/>
      <c r="AK9" s="1"/>
      <c r="AL9" s="1"/>
      <c r="AM9" s="1"/>
      <c r="AN9" s="1"/>
      <c r="AZ9" s="23"/>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6"/>
      <c r="CL9" s="6"/>
      <c r="CM9" s="6"/>
      <c r="CN9" s="7"/>
      <c r="CO9" s="7"/>
      <c r="CP9" s="7"/>
      <c r="CQ9" s="7"/>
      <c r="CR9" s="7"/>
      <c r="CS9" s="7"/>
    </row>
    <row r="10" spans="1:97" ht="18" customHeight="1" thickBot="1">
      <c r="C10" s="556"/>
      <c r="D10" s="556"/>
      <c r="E10" s="556"/>
      <c r="F10" s="556"/>
      <c r="G10" s="556"/>
      <c r="H10" s="556"/>
      <c r="I10" s="556"/>
      <c r="J10" s="556"/>
      <c r="K10" s="556"/>
      <c r="L10" s="556"/>
      <c r="M10" s="556"/>
      <c r="N10" s="556"/>
      <c r="O10" s="556"/>
      <c r="P10" s="556"/>
      <c r="Q10" s="556"/>
      <c r="R10" s="556"/>
      <c r="S10" s="556"/>
      <c r="T10" s="556"/>
      <c r="U10" s="556"/>
      <c r="V10" s="552"/>
      <c r="W10" s="552"/>
      <c r="X10" s="552"/>
      <c r="Y10" s="1"/>
      <c r="Z10" s="35"/>
      <c r="AA10" s="1"/>
      <c r="AB10" s="1"/>
      <c r="AC10" s="1"/>
      <c r="AD10" s="1"/>
      <c r="AE10" s="1"/>
      <c r="AF10" s="1"/>
      <c r="AG10" s="1"/>
      <c r="AH10" s="1"/>
      <c r="AI10" s="1"/>
      <c r="AJ10" s="1"/>
      <c r="AK10" s="1"/>
      <c r="AL10" s="1"/>
      <c r="AM10" s="1"/>
      <c r="AN10" s="1"/>
      <c r="AZ10" s="23"/>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6"/>
      <c r="CL10" s="6"/>
      <c r="CM10" s="6"/>
      <c r="CN10" s="7"/>
      <c r="CO10" s="7"/>
      <c r="CP10" s="7"/>
      <c r="CQ10" s="7"/>
      <c r="CR10" s="7"/>
      <c r="CS10" s="7"/>
    </row>
    <row r="11" spans="1:97" ht="18" customHeight="1">
      <c r="A11" s="1"/>
      <c r="B11" s="1"/>
      <c r="C11" s="36"/>
      <c r="D11" s="36"/>
      <c r="E11" s="36"/>
      <c r="F11" s="36"/>
      <c r="G11" s="36"/>
      <c r="H11" s="36"/>
      <c r="I11" s="36"/>
      <c r="J11" s="36"/>
      <c r="K11" s="36"/>
      <c r="L11" s="36"/>
      <c r="M11" s="36"/>
      <c r="N11" s="36"/>
      <c r="O11" s="36"/>
      <c r="P11" s="36"/>
      <c r="Q11" s="36"/>
      <c r="R11" s="36"/>
      <c r="S11" s="36"/>
      <c r="X11" s="1"/>
      <c r="Y11" s="1"/>
      <c r="Z11" s="1"/>
      <c r="AA11" s="32"/>
      <c r="AB11" s="1"/>
      <c r="AC11" s="1"/>
      <c r="AD11" s="1"/>
      <c r="AE11" s="1"/>
      <c r="AF11" s="1"/>
      <c r="AG11" s="1"/>
      <c r="AH11" s="1"/>
      <c r="AI11" s="1"/>
      <c r="AJ11" s="1"/>
      <c r="AK11" s="1"/>
      <c r="AL11" s="1"/>
      <c r="AM11" s="1"/>
      <c r="AN11" s="1"/>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6"/>
      <c r="CL11" s="6"/>
      <c r="CM11" s="6"/>
      <c r="CN11" s="9"/>
      <c r="CO11" s="9"/>
      <c r="CP11" s="9"/>
      <c r="CQ11" s="9"/>
      <c r="CR11" s="9"/>
      <c r="CS11" s="9"/>
    </row>
    <row r="12" spans="1:97" ht="18" customHeight="1">
      <c r="A12" s="1"/>
      <c r="B12" s="1"/>
      <c r="C12" s="36"/>
      <c r="D12" s="36"/>
      <c r="E12" s="36"/>
      <c r="F12" s="36"/>
      <c r="G12" s="36"/>
      <c r="H12" s="36"/>
      <c r="I12" s="36"/>
      <c r="J12" s="36"/>
      <c r="K12" s="36"/>
      <c r="L12" s="36"/>
      <c r="M12" s="36"/>
      <c r="N12" s="36"/>
      <c r="O12" s="36"/>
      <c r="P12" s="36"/>
      <c r="Q12" s="36"/>
      <c r="R12" s="36"/>
      <c r="S12" s="36"/>
      <c r="T12" s="36"/>
      <c r="U12" s="36"/>
      <c r="V12" s="36"/>
      <c r="W12" s="31"/>
      <c r="X12" s="31"/>
      <c r="Y12" s="31"/>
      <c r="Z12" s="31"/>
      <c r="AA12" s="532"/>
      <c r="AB12" s="533"/>
      <c r="AC12" s="533"/>
      <c r="AD12" s="533"/>
      <c r="AE12" s="533"/>
      <c r="AF12" s="533"/>
      <c r="AG12" s="533"/>
      <c r="AH12" s="533"/>
      <c r="AI12" s="533"/>
      <c r="AJ12" s="533"/>
      <c r="AK12" s="533"/>
      <c r="AL12" s="533"/>
      <c r="AM12" s="533"/>
      <c r="AN12" s="533"/>
      <c r="AO12" s="533"/>
      <c r="AP12" s="533"/>
      <c r="AQ12" s="533"/>
      <c r="AR12" s="533"/>
      <c r="AS12" s="533"/>
      <c r="AT12" s="533"/>
      <c r="AU12" s="533"/>
      <c r="AV12" s="533"/>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6"/>
      <c r="CL12" s="6"/>
      <c r="CM12" s="6"/>
      <c r="CN12" s="9"/>
      <c r="CO12" s="9"/>
      <c r="CP12" s="9"/>
      <c r="CQ12" s="9"/>
      <c r="CR12" s="9"/>
      <c r="CS12" s="9"/>
    </row>
    <row r="13" spans="1:97" ht="18" customHeight="1">
      <c r="A13" s="1"/>
      <c r="B13" s="1"/>
      <c r="N13" s="1"/>
      <c r="O13" s="1"/>
      <c r="P13" s="1"/>
      <c r="Q13" s="1"/>
      <c r="R13" s="1"/>
      <c r="S13" s="1"/>
      <c r="T13" s="31"/>
      <c r="U13" s="31"/>
      <c r="V13" s="31"/>
      <c r="W13" s="31"/>
      <c r="X13" s="31"/>
      <c r="Y13" s="31"/>
      <c r="Z13" s="31"/>
      <c r="AA13" s="534"/>
      <c r="AB13" s="535"/>
      <c r="AC13" s="535"/>
      <c r="AD13" s="535"/>
      <c r="AE13" s="535"/>
      <c r="AF13" s="535"/>
      <c r="AG13" s="535"/>
      <c r="AH13" s="535"/>
      <c r="AI13" s="535"/>
      <c r="AJ13" s="535"/>
      <c r="AK13" s="535"/>
      <c r="AL13" s="535"/>
      <c r="AM13" s="535"/>
      <c r="AN13" s="535"/>
      <c r="AO13" s="535"/>
      <c r="AP13" s="535"/>
      <c r="AQ13" s="535"/>
      <c r="AR13" s="535"/>
      <c r="AS13" s="535"/>
      <c r="AT13" s="535"/>
      <c r="AU13" s="535"/>
      <c r="AV13" s="53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6"/>
      <c r="CL13" s="6"/>
      <c r="CM13" s="6"/>
      <c r="CN13" s="7"/>
      <c r="CO13" s="7"/>
      <c r="CP13" s="7"/>
      <c r="CQ13" s="7"/>
      <c r="CR13" s="7"/>
      <c r="CS13" s="7"/>
    </row>
    <row r="14" spans="1:97" ht="18" customHeight="1">
      <c r="A14" s="32"/>
      <c r="B14" s="32"/>
      <c r="C14" s="1"/>
      <c r="D14" s="1"/>
      <c r="E14" s="1"/>
      <c r="F14" s="1"/>
      <c r="G14" s="1"/>
      <c r="H14" s="1"/>
      <c r="S14" s="1"/>
      <c r="T14" s="31"/>
      <c r="U14" s="31"/>
      <c r="V14" s="31"/>
      <c r="W14" s="31"/>
      <c r="X14" s="31"/>
      <c r="Y14" s="31"/>
      <c r="Z14" s="31"/>
      <c r="AA14" s="34"/>
      <c r="AB14" s="33"/>
      <c r="AC14" s="33"/>
      <c r="AD14" s="33"/>
      <c r="AE14" s="33"/>
      <c r="AF14" s="33"/>
      <c r="AG14" s="33"/>
      <c r="AH14" s="33"/>
      <c r="AI14" s="33"/>
      <c r="AJ14" s="33"/>
      <c r="AK14" s="33"/>
      <c r="AL14" s="33"/>
      <c r="AM14" s="33"/>
      <c r="AN14" s="33"/>
      <c r="AO14" s="33"/>
      <c r="AP14" s="33"/>
      <c r="AQ14" s="33"/>
      <c r="AR14" s="33"/>
      <c r="AS14" s="33"/>
      <c r="AT14" s="33"/>
      <c r="AU14" s="33"/>
      <c r="AV14" s="33"/>
      <c r="AZ14" s="11"/>
      <c r="BA14" s="11"/>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6"/>
      <c r="CL14" s="6"/>
      <c r="CM14" s="6"/>
      <c r="CN14" s="7"/>
      <c r="CO14" s="7"/>
      <c r="CP14" s="7"/>
      <c r="CQ14" s="7"/>
      <c r="CR14" s="7"/>
      <c r="CS14" s="7"/>
    </row>
    <row r="15" spans="1:97" ht="18" customHeight="1">
      <c r="A15" s="1"/>
      <c r="B15" s="1"/>
      <c r="C15" s="1"/>
      <c r="D15" s="1"/>
      <c r="E15" s="1"/>
      <c r="F15" s="1"/>
      <c r="G15" s="1"/>
      <c r="H15" s="1"/>
      <c r="I15" s="1"/>
      <c r="J15" s="1"/>
      <c r="K15" s="1"/>
      <c r="L15" s="1"/>
      <c r="M15" s="1"/>
      <c r="N15" s="1"/>
      <c r="O15" s="1"/>
      <c r="P15" s="1"/>
      <c r="Q15" s="1"/>
      <c r="R15" s="1"/>
      <c r="S15" s="1"/>
      <c r="T15" s="31"/>
      <c r="U15" s="31"/>
      <c r="V15" s="31"/>
      <c r="W15" s="31"/>
      <c r="X15" s="31"/>
      <c r="Y15" s="31"/>
      <c r="Z15" s="31"/>
      <c r="AA15" s="34"/>
      <c r="AB15" s="33"/>
      <c r="AC15" s="33"/>
      <c r="AD15" s="33"/>
      <c r="AE15" s="33"/>
      <c r="AF15" s="33"/>
      <c r="AG15" s="33"/>
      <c r="AH15" s="33"/>
      <c r="AI15" s="33"/>
      <c r="AJ15" s="33"/>
      <c r="AK15" s="33"/>
      <c r="AL15" s="33"/>
      <c r="AM15" s="33"/>
      <c r="AN15" s="33"/>
      <c r="AO15" s="33"/>
      <c r="AP15" s="33"/>
      <c r="AQ15" s="33"/>
      <c r="AR15" s="33"/>
      <c r="AS15" s="33"/>
      <c r="AT15" s="33"/>
      <c r="AU15" s="33"/>
      <c r="AV15" s="33"/>
    </row>
    <row r="16" spans="1:97" ht="18" customHeight="1">
      <c r="A16" s="1"/>
      <c r="B16" s="1"/>
    </row>
    <row r="17" spans="1:97" ht="18" customHeight="1">
      <c r="A17" s="1"/>
      <c r="B17" s="1"/>
      <c r="C17" s="536" t="s">
        <v>184</v>
      </c>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6"/>
      <c r="AJ17" s="536"/>
      <c r="AK17" s="536"/>
      <c r="AL17" s="536"/>
    </row>
    <row r="18" spans="1:97" ht="18" customHeight="1">
      <c r="A18" s="1"/>
      <c r="B18" s="1"/>
    </row>
    <row r="19" spans="1:97" ht="18" customHeight="1">
      <c r="A19" s="537" t="s">
        <v>171</v>
      </c>
      <c r="B19" s="537"/>
      <c r="C19" s="537"/>
      <c r="D19" s="537"/>
      <c r="E19" s="537"/>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row>
    <row r="20" spans="1:97" ht="18" customHeight="1">
      <c r="A20" s="1"/>
      <c r="B20" s="1"/>
    </row>
    <row r="21" spans="1:97" s="1" customFormat="1" ht="18" customHeight="1">
      <c r="C21" s="538" t="s">
        <v>172</v>
      </c>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t="s">
        <v>173</v>
      </c>
      <c r="AI21" s="538"/>
      <c r="AJ21" s="538"/>
      <c r="AK21" s="538"/>
      <c r="AL21" s="538"/>
      <c r="AM21" s="538" t="s">
        <v>174</v>
      </c>
      <c r="AN21" s="538"/>
      <c r="AO21" s="538"/>
      <c r="AP21" s="538"/>
      <c r="AQ21" s="538"/>
      <c r="AR21" s="538" t="s">
        <v>175</v>
      </c>
      <c r="AS21" s="538"/>
      <c r="AT21" s="538"/>
      <c r="AU21" s="538"/>
      <c r="AV21" s="538"/>
    </row>
    <row r="22" spans="1:97" s="1" customFormat="1" ht="28.05" customHeight="1">
      <c r="C22" s="558" t="str">
        <f>請求書!C22</f>
        <v>以下余白　</v>
      </c>
      <c r="D22" s="558"/>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9" t="str">
        <f>請求書!$AH22</f>
        <v xml:space="preserve"> </v>
      </c>
      <c r="AI22" s="559"/>
      <c r="AJ22" s="559"/>
      <c r="AK22" s="559"/>
      <c r="AL22" s="559"/>
      <c r="AM22" s="539" t="str">
        <f>請求書!$AM22</f>
        <v xml:space="preserve"> </v>
      </c>
      <c r="AN22" s="539"/>
      <c r="AO22" s="539"/>
      <c r="AP22" s="539"/>
      <c r="AQ22" s="539"/>
      <c r="AR22" s="521" t="str">
        <f>請求書!$AR22</f>
        <v/>
      </c>
      <c r="AS22" s="521"/>
      <c r="AT22" s="521"/>
      <c r="AU22" s="521"/>
      <c r="AV22" s="521"/>
    </row>
    <row r="23" spans="1:97" s="1" customFormat="1" ht="28.05" customHeight="1">
      <c r="C23" s="558" t="str">
        <f>請求書!C23</f>
        <v/>
      </c>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9" t="str">
        <f>請求書!$AH23</f>
        <v/>
      </c>
      <c r="AI23" s="559"/>
      <c r="AJ23" s="559"/>
      <c r="AK23" s="559"/>
      <c r="AL23" s="559"/>
      <c r="AM23" s="539" t="str">
        <f>請求書!$AM23</f>
        <v/>
      </c>
      <c r="AN23" s="539"/>
      <c r="AO23" s="539"/>
      <c r="AP23" s="539"/>
      <c r="AQ23" s="539"/>
      <c r="AR23" s="521" t="str">
        <f>請求書!$AR23</f>
        <v/>
      </c>
      <c r="AS23" s="521"/>
      <c r="AT23" s="521"/>
      <c r="AU23" s="521"/>
      <c r="AV23" s="521"/>
    </row>
    <row r="24" spans="1:97" s="1" customFormat="1" ht="28.05" customHeight="1">
      <c r="C24" s="558" t="str">
        <f>請求書!C24</f>
        <v/>
      </c>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9" t="str">
        <f>請求書!$AH24</f>
        <v/>
      </c>
      <c r="AI24" s="559"/>
      <c r="AJ24" s="559"/>
      <c r="AK24" s="559"/>
      <c r="AL24" s="559"/>
      <c r="AM24" s="539" t="str">
        <f>請求書!$AM24</f>
        <v/>
      </c>
      <c r="AN24" s="539"/>
      <c r="AO24" s="539"/>
      <c r="AP24" s="539"/>
      <c r="AQ24" s="539"/>
      <c r="AR24" s="521" t="str">
        <f>請求書!$AR24</f>
        <v/>
      </c>
      <c r="AS24" s="521"/>
      <c r="AT24" s="521"/>
      <c r="AU24" s="521"/>
      <c r="AV24" s="521"/>
    </row>
    <row r="25" spans="1:97" s="1" customFormat="1" ht="28.05" customHeight="1">
      <c r="C25" s="558" t="str">
        <f>請求書!C25</f>
        <v/>
      </c>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9" t="str">
        <f>請求書!$AH25</f>
        <v/>
      </c>
      <c r="AI25" s="559"/>
      <c r="AJ25" s="559"/>
      <c r="AK25" s="559"/>
      <c r="AL25" s="559"/>
      <c r="AM25" s="539" t="str">
        <f>請求書!$AM25</f>
        <v/>
      </c>
      <c r="AN25" s="539"/>
      <c r="AO25" s="539"/>
      <c r="AP25" s="539"/>
      <c r="AQ25" s="539"/>
      <c r="AR25" s="521" t="str">
        <f>請求書!$AR25</f>
        <v/>
      </c>
      <c r="AS25" s="521"/>
      <c r="AT25" s="521"/>
      <c r="AU25" s="521"/>
      <c r="AV25" s="521"/>
    </row>
    <row r="26" spans="1:97" s="1" customFormat="1" ht="28.05" customHeight="1">
      <c r="C26" s="558" t="str">
        <f>請求書!C26</f>
        <v/>
      </c>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9" t="str">
        <f>請求書!$AH26</f>
        <v/>
      </c>
      <c r="AI26" s="559"/>
      <c r="AJ26" s="559"/>
      <c r="AK26" s="559"/>
      <c r="AL26" s="559"/>
      <c r="AM26" s="539" t="str">
        <f>請求書!$AM26</f>
        <v/>
      </c>
      <c r="AN26" s="539"/>
      <c r="AO26" s="539"/>
      <c r="AP26" s="539"/>
      <c r="AQ26" s="539"/>
      <c r="AR26" s="521" t="str">
        <f>請求書!$AR26</f>
        <v/>
      </c>
      <c r="AS26" s="521"/>
      <c r="AT26" s="521"/>
      <c r="AU26" s="521"/>
      <c r="AV26" s="521"/>
    </row>
    <row r="27" spans="1:97" s="1" customFormat="1" ht="28.05" customHeight="1">
      <c r="C27" s="558" t="str">
        <f>請求書!C27</f>
        <v/>
      </c>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9" t="str">
        <f>請求書!$AH27</f>
        <v/>
      </c>
      <c r="AI27" s="559"/>
      <c r="AJ27" s="559"/>
      <c r="AK27" s="559"/>
      <c r="AL27" s="559"/>
      <c r="AM27" s="539" t="str">
        <f>請求書!$AM27</f>
        <v/>
      </c>
      <c r="AN27" s="539"/>
      <c r="AO27" s="539"/>
      <c r="AP27" s="539"/>
      <c r="AQ27" s="539"/>
      <c r="AR27" s="521" t="str">
        <f>請求書!$AR27</f>
        <v/>
      </c>
      <c r="AS27" s="521"/>
      <c r="AT27" s="521"/>
      <c r="AU27" s="521"/>
      <c r="AV27" s="521"/>
    </row>
    <row r="28" spans="1:97" s="1" customFormat="1" ht="28.05" customHeight="1">
      <c r="C28" s="558" t="str">
        <f>請求書!C28</f>
        <v/>
      </c>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c r="AH28" s="559" t="str">
        <f>請求書!$AH28</f>
        <v/>
      </c>
      <c r="AI28" s="559"/>
      <c r="AJ28" s="559"/>
      <c r="AK28" s="559"/>
      <c r="AL28" s="559"/>
      <c r="AM28" s="539" t="str">
        <f>請求書!$AM28</f>
        <v/>
      </c>
      <c r="AN28" s="539"/>
      <c r="AO28" s="539"/>
      <c r="AP28" s="539"/>
      <c r="AQ28" s="539"/>
      <c r="AR28" s="521" t="str">
        <f>請求書!$AR28</f>
        <v/>
      </c>
      <c r="AS28" s="521"/>
      <c r="AT28" s="521"/>
      <c r="AU28" s="521"/>
      <c r="AV28" s="521"/>
    </row>
    <row r="29" spans="1:97" s="1" customFormat="1" ht="18" customHeight="1">
      <c r="F29" s="1" t="str">
        <f>IF(請求書!$C28="","",請求書!$C28)</f>
        <v/>
      </c>
      <c r="N29" s="64"/>
      <c r="AB29" s="65"/>
      <c r="AH29" s="539" t="s">
        <v>2</v>
      </c>
      <c r="AI29" s="539"/>
      <c r="AJ29" s="539"/>
      <c r="AK29" s="539"/>
      <c r="AL29" s="539"/>
      <c r="AM29" s="539"/>
      <c r="AN29" s="539"/>
      <c r="AO29" s="539"/>
      <c r="AP29" s="539"/>
      <c r="AQ29" s="539"/>
      <c r="AR29" s="521">
        <f>AR31-AR30</f>
        <v>0</v>
      </c>
      <c r="AS29" s="540"/>
      <c r="AT29" s="540"/>
      <c r="AU29" s="540"/>
      <c r="AV29" s="540"/>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3"/>
      <c r="CL29" s="13"/>
      <c r="CM29" s="13"/>
      <c r="CN29" s="14"/>
      <c r="CO29" s="14"/>
      <c r="CP29" s="14"/>
      <c r="CQ29" s="14"/>
      <c r="CR29" s="14"/>
      <c r="CS29" s="14"/>
    </row>
    <row r="30" spans="1:97" s="1" customFormat="1" ht="18" customHeight="1">
      <c r="N30" s="15"/>
      <c r="AH30" s="539" t="s">
        <v>1</v>
      </c>
      <c r="AI30" s="539"/>
      <c r="AJ30" s="539"/>
      <c r="AK30" s="539"/>
      <c r="AL30" s="539"/>
      <c r="AM30" s="539"/>
      <c r="AN30" s="539"/>
      <c r="AO30" s="539"/>
      <c r="AP30" s="539"/>
      <c r="AQ30" s="539"/>
      <c r="AR30" s="521">
        <f>ROUND(AR31-(AR31/(1+0.1)),0)</f>
        <v>0</v>
      </c>
      <c r="AS30" s="521"/>
      <c r="AT30" s="521"/>
      <c r="AU30" s="521"/>
      <c r="AV30" s="521"/>
      <c r="AZ30" s="12"/>
      <c r="BA30" s="522"/>
      <c r="BB30" s="522"/>
      <c r="BC30" s="522"/>
      <c r="BD30" s="522"/>
      <c r="BE30" s="522"/>
      <c r="BF30" s="522"/>
      <c r="BG30" s="522"/>
      <c r="BH30" s="522"/>
      <c r="BI30" s="522"/>
      <c r="BJ30" s="522"/>
      <c r="BK30" s="522"/>
      <c r="BL30" s="522"/>
      <c r="BM30" s="522"/>
      <c r="BN30" s="522"/>
      <c r="BO30" s="522"/>
      <c r="BP30" s="12"/>
      <c r="BQ30" s="12"/>
      <c r="BR30" s="12"/>
      <c r="BS30" s="12"/>
      <c r="BT30" s="12"/>
      <c r="BU30" s="12"/>
      <c r="BV30" s="12"/>
      <c r="BW30" s="12"/>
      <c r="BX30" s="12"/>
      <c r="BY30" s="12"/>
      <c r="BZ30" s="12"/>
      <c r="CA30" s="12"/>
      <c r="CB30" s="12"/>
      <c r="CC30" s="12"/>
      <c r="CD30" s="12"/>
      <c r="CE30" s="12"/>
      <c r="CF30" s="12"/>
      <c r="CG30" s="12"/>
      <c r="CH30" s="12"/>
      <c r="CI30" s="12"/>
      <c r="CJ30" s="12"/>
      <c r="CK30" s="13"/>
      <c r="CL30" s="13"/>
      <c r="CM30" s="13"/>
      <c r="CN30" s="14"/>
      <c r="CO30" s="14"/>
      <c r="CP30" s="14"/>
      <c r="CQ30" s="14"/>
      <c r="CR30" s="14"/>
      <c r="CS30" s="14"/>
    </row>
    <row r="31" spans="1:97" s="1" customFormat="1" ht="18" customHeight="1">
      <c r="N31" s="15"/>
      <c r="AH31" s="539" t="s">
        <v>191</v>
      </c>
      <c r="AI31" s="539"/>
      <c r="AJ31" s="539"/>
      <c r="AK31" s="539"/>
      <c r="AL31" s="539"/>
      <c r="AM31" s="539"/>
      <c r="AN31" s="539"/>
      <c r="AO31" s="539"/>
      <c r="AP31" s="539"/>
      <c r="AQ31" s="539"/>
      <c r="AR31" s="521">
        <f>SUM(AR22:AV28)</f>
        <v>0</v>
      </c>
      <c r="AS31" s="521"/>
      <c r="AT31" s="521"/>
      <c r="AU31" s="521"/>
      <c r="AV31" s="521"/>
      <c r="AZ31" s="12"/>
      <c r="BA31" s="522"/>
      <c r="BB31" s="522"/>
      <c r="BC31" s="522"/>
      <c r="BD31" s="522"/>
      <c r="BE31" s="522"/>
      <c r="BF31" s="522"/>
      <c r="BG31" s="522"/>
      <c r="BH31" s="522"/>
      <c r="BI31" s="522"/>
      <c r="BJ31" s="522"/>
      <c r="BK31" s="522"/>
      <c r="BL31" s="522"/>
      <c r="BM31" s="522"/>
      <c r="BN31" s="522"/>
      <c r="BO31" s="522"/>
      <c r="BP31" s="12"/>
      <c r="BQ31" s="12"/>
      <c r="BR31" s="12"/>
      <c r="BS31" s="12"/>
      <c r="BT31" s="12"/>
      <c r="BU31" s="12"/>
      <c r="BV31" s="12"/>
      <c r="BW31" s="12"/>
      <c r="BX31" s="12"/>
      <c r="BY31" s="12"/>
      <c r="BZ31" s="12"/>
      <c r="CA31" s="12"/>
      <c r="CB31" s="12"/>
      <c r="CC31" s="12"/>
      <c r="CD31" s="12"/>
      <c r="CE31" s="12"/>
      <c r="CF31" s="12"/>
      <c r="CG31" s="12"/>
      <c r="CH31" s="12"/>
      <c r="CI31" s="12"/>
      <c r="CJ31" s="12"/>
      <c r="CK31" s="13"/>
      <c r="CL31" s="13"/>
      <c r="CM31" s="13"/>
      <c r="CN31" s="14"/>
      <c r="CO31" s="14"/>
      <c r="CP31" s="14"/>
      <c r="CQ31" s="14"/>
      <c r="CR31" s="14"/>
      <c r="CS31" s="14"/>
    </row>
    <row r="32" spans="1:97" ht="18" customHeight="1">
      <c r="H32" s="1"/>
      <c r="I32" s="1"/>
      <c r="J32" s="1"/>
      <c r="K32" s="1"/>
      <c r="L32" s="1"/>
      <c r="M32" s="1"/>
      <c r="N32" s="15"/>
      <c r="O32" s="1"/>
      <c r="P32" s="1"/>
      <c r="Q32" s="1"/>
      <c r="R32" s="1"/>
      <c r="S32" s="1"/>
      <c r="AH32" s="63"/>
      <c r="AI32" s="63"/>
      <c r="AJ32" s="63"/>
      <c r="AK32" s="63"/>
      <c r="AL32" s="63"/>
      <c r="AM32" s="63"/>
      <c r="AN32" s="63"/>
      <c r="AO32" s="63"/>
      <c r="AP32" s="63"/>
      <c r="AQ32" s="63"/>
      <c r="AR32" s="66"/>
      <c r="AS32" s="66"/>
      <c r="AT32" s="66"/>
      <c r="AU32" s="66"/>
      <c r="AV32" s="66"/>
      <c r="AZ32" s="544"/>
      <c r="BA32" s="544"/>
      <c r="BB32" s="544"/>
      <c r="BC32" s="544"/>
      <c r="BD32" s="544"/>
      <c r="BE32" s="544"/>
      <c r="BF32" s="544"/>
      <c r="BG32" s="544"/>
      <c r="BH32" s="544"/>
      <c r="BI32" s="544"/>
      <c r="BJ32" s="544"/>
      <c r="BK32" s="544"/>
      <c r="BL32" s="544"/>
      <c r="BM32" s="544"/>
      <c r="BN32" s="544"/>
      <c r="BO32" s="544"/>
      <c r="BP32" s="544"/>
      <c r="BQ32" s="544"/>
      <c r="BR32" s="5"/>
      <c r="BS32" s="5"/>
      <c r="BT32" s="5"/>
      <c r="BU32" s="5"/>
      <c r="BV32" s="5"/>
      <c r="BW32" s="5"/>
      <c r="BX32" s="5"/>
      <c r="BY32" s="5"/>
      <c r="BZ32" s="5"/>
      <c r="CA32" s="5"/>
      <c r="CB32" s="5"/>
      <c r="CC32" s="5"/>
      <c r="CD32" s="5"/>
      <c r="CE32" s="5"/>
      <c r="CF32" s="5"/>
      <c r="CG32" s="5"/>
      <c r="CH32" s="5"/>
      <c r="CI32" s="5"/>
      <c r="CJ32" s="5"/>
      <c r="CK32" s="6"/>
      <c r="CL32" s="6"/>
      <c r="CM32" s="6"/>
      <c r="CN32" s="7"/>
      <c r="CO32" s="7"/>
      <c r="CP32" s="7"/>
      <c r="CQ32" s="7"/>
      <c r="CR32" s="7"/>
      <c r="CS32" s="7"/>
    </row>
    <row r="33" spans="8:97" ht="30" customHeight="1" thickBot="1">
      <c r="H33" s="537" t="s">
        <v>185</v>
      </c>
      <c r="I33" s="537"/>
      <c r="J33" s="537"/>
      <c r="K33" s="537"/>
      <c r="L33" s="537"/>
      <c r="M33" s="537"/>
      <c r="N33" s="537"/>
      <c r="O33" s="545">
        <f>AR31</f>
        <v>0</v>
      </c>
      <c r="P33" s="545"/>
      <c r="Q33" s="545"/>
      <c r="R33" s="545"/>
      <c r="S33" s="545"/>
      <c r="T33" s="545"/>
      <c r="U33" s="545"/>
      <c r="V33" s="545"/>
      <c r="W33" s="545"/>
      <c r="X33" s="545"/>
      <c r="Y33" s="545"/>
      <c r="Z33" s="545"/>
      <c r="AA33" s="545"/>
      <c r="AB33" s="545"/>
      <c r="AC33" s="545"/>
      <c r="AD33" s="545"/>
      <c r="AE33" s="545"/>
      <c r="AF33" s="545"/>
      <c r="AG33" s="545"/>
      <c r="AH33" s="545"/>
      <c r="AI33" s="545"/>
      <c r="AJ33" s="545"/>
      <c r="AK33" s="67" t="s">
        <v>177</v>
      </c>
      <c r="AL33" s="68"/>
      <c r="AM33" s="1"/>
      <c r="AN33" s="1"/>
      <c r="AO33" s="1"/>
      <c r="AP33" s="1"/>
      <c r="AZ33" s="544"/>
      <c r="BA33" s="544"/>
      <c r="BB33" s="544"/>
      <c r="BC33" s="544"/>
      <c r="BD33" s="544"/>
      <c r="BE33" s="544"/>
      <c r="BF33" s="544"/>
      <c r="BG33" s="544"/>
      <c r="BH33" s="544"/>
      <c r="BI33" s="544"/>
      <c r="BJ33" s="544"/>
      <c r="BK33" s="544"/>
      <c r="BL33" s="544"/>
      <c r="BM33" s="544"/>
      <c r="BN33" s="544"/>
      <c r="BO33" s="544"/>
      <c r="BP33" s="544"/>
      <c r="BQ33" s="544"/>
      <c r="BR33" s="8"/>
      <c r="BS33" s="8"/>
      <c r="BT33" s="8"/>
      <c r="BU33" s="8"/>
      <c r="BV33" s="8"/>
      <c r="BW33" s="8"/>
      <c r="BX33" s="8"/>
      <c r="BY33" s="8"/>
      <c r="BZ33" s="8"/>
      <c r="CA33" s="8"/>
      <c r="CB33" s="8"/>
      <c r="CC33" s="8"/>
      <c r="CD33" s="8"/>
      <c r="CE33" s="8"/>
      <c r="CF33" s="8"/>
      <c r="CG33" s="8"/>
      <c r="CH33" s="8"/>
      <c r="CI33" s="8"/>
      <c r="CJ33" s="8"/>
      <c r="CK33" s="6"/>
      <c r="CL33" s="6"/>
      <c r="CM33" s="6"/>
      <c r="CN33" s="9"/>
      <c r="CO33" s="9"/>
      <c r="CP33" s="9"/>
      <c r="CQ33" s="9"/>
      <c r="CR33" s="9"/>
      <c r="CS33" s="9"/>
    </row>
    <row r="34" spans="8:97" ht="18" customHeight="1">
      <c r="H34" s="1"/>
      <c r="I34" s="1"/>
      <c r="J34" s="1"/>
      <c r="K34" s="1"/>
      <c r="L34" s="1"/>
      <c r="M34" s="1"/>
      <c r="N34" s="1"/>
      <c r="O34" s="543"/>
      <c r="P34" s="543"/>
      <c r="Q34" s="543"/>
      <c r="R34" s="543"/>
      <c r="S34" s="543"/>
      <c r="T34" s="543"/>
      <c r="U34" s="543"/>
      <c r="V34" s="543"/>
      <c r="W34" s="543"/>
      <c r="X34" s="543"/>
      <c r="Y34" s="543"/>
      <c r="Z34" s="543"/>
      <c r="AA34" s="543"/>
      <c r="AB34" s="543"/>
      <c r="AC34" s="543"/>
      <c r="AD34" s="543"/>
      <c r="AE34" s="543"/>
      <c r="AF34" s="546"/>
      <c r="AG34" s="546"/>
      <c r="AH34" s="546"/>
      <c r="AI34" s="546"/>
      <c r="AJ34" s="69"/>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7"/>
      <c r="CL34" s="18"/>
      <c r="CM34" s="18"/>
      <c r="CN34" s="18"/>
      <c r="CO34" s="18"/>
      <c r="CP34" s="18"/>
      <c r="CQ34" s="18"/>
      <c r="CR34" s="18"/>
      <c r="CS34" s="18"/>
    </row>
    <row r="35" spans="8:97" ht="18" customHeight="1">
      <c r="U35" s="1"/>
      <c r="V35" s="1"/>
      <c r="W35" s="1"/>
      <c r="X35" s="1"/>
      <c r="Y35" s="1"/>
      <c r="Z35" s="1"/>
      <c r="AA35" s="1"/>
      <c r="AB35" s="1"/>
      <c r="AC35" s="1"/>
      <c r="AD35" s="65"/>
      <c r="AJ35" s="65"/>
      <c r="AK35" s="1"/>
      <c r="AL35" s="65"/>
      <c r="AM35" s="19"/>
      <c r="BF35" s="21"/>
      <c r="BK35" s="22"/>
    </row>
    <row r="36" spans="8:97" ht="18" customHeight="1">
      <c r="N36" s="1"/>
      <c r="O36" s="1"/>
      <c r="P36" s="1"/>
      <c r="Q36" s="1"/>
      <c r="R36" s="1"/>
      <c r="S36" s="1"/>
      <c r="T36" s="1"/>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4"/>
      <c r="CL36" s="4"/>
      <c r="CM36" s="4"/>
      <c r="CN36" s="4"/>
      <c r="CO36" s="4"/>
      <c r="CP36" s="4"/>
      <c r="CQ36" s="4"/>
      <c r="CR36" s="4"/>
      <c r="CS36" s="4"/>
    </row>
    <row r="37" spans="8:97" ht="18" customHeight="1">
      <c r="N37" s="15"/>
      <c r="O37" s="1"/>
      <c r="P37" s="1"/>
      <c r="Q37" s="1"/>
      <c r="R37" s="1"/>
      <c r="S37" s="1"/>
      <c r="T37" s="1"/>
      <c r="U37" s="1"/>
      <c r="V37" s="1"/>
      <c r="W37" s="1"/>
      <c r="X37" s="1"/>
      <c r="Y37" s="1"/>
      <c r="Z37" s="1"/>
      <c r="AA37" s="1"/>
      <c r="AB37" s="65"/>
      <c r="AH37" s="65"/>
      <c r="AI37" s="1"/>
      <c r="AJ37" s="65"/>
      <c r="AK37" s="543"/>
      <c r="AL37" s="525"/>
      <c r="AM37" s="525"/>
      <c r="AN37" s="525"/>
      <c r="AO37" s="525"/>
      <c r="AP37" s="525"/>
      <c r="AQ37" s="525"/>
      <c r="AR37" s="525"/>
      <c r="AS37" s="52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6"/>
      <c r="CL37" s="6"/>
      <c r="CM37" s="6"/>
      <c r="CN37" s="7"/>
      <c r="CO37" s="7"/>
      <c r="CP37" s="7"/>
      <c r="CQ37" s="7"/>
      <c r="CR37" s="7"/>
      <c r="CS37" s="7"/>
    </row>
    <row r="38" spans="8:97" ht="18" customHeight="1">
      <c r="S38" s="1"/>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6"/>
      <c r="CL38" s="6"/>
      <c r="CM38" s="6"/>
      <c r="CN38" s="7"/>
      <c r="CO38" s="7"/>
      <c r="CP38" s="7"/>
      <c r="CQ38" s="7"/>
      <c r="CR38" s="7"/>
      <c r="CS38" s="7"/>
    </row>
    <row r="39" spans="8:97" ht="18" customHeight="1"/>
    <row r="40" spans="8:97" ht="18" customHeight="1"/>
    <row r="41" spans="8:97" ht="18" customHeight="1"/>
    <row r="42" spans="8:97" ht="18" customHeight="1"/>
    <row r="43" spans="8:97" ht="18" customHeight="1"/>
    <row r="44" spans="8:97" ht="18" customHeight="1"/>
    <row r="45" spans="8:97" ht="18" customHeight="1"/>
    <row r="46" spans="8:97" ht="18" customHeight="1"/>
    <row r="47" spans="8:97" ht="18" customHeight="1"/>
    <row r="48" spans="8:9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sheetData>
  <mergeCells count="59">
    <mergeCell ref="AZ2:CB3"/>
    <mergeCell ref="AZ33:BQ33"/>
    <mergeCell ref="AH29:AQ29"/>
    <mergeCell ref="AR29:AV29"/>
    <mergeCell ref="AH31:AQ31"/>
    <mergeCell ref="AR31:AV31"/>
    <mergeCell ref="BA31:BO31"/>
    <mergeCell ref="AZ32:BQ32"/>
    <mergeCell ref="AH28:AL28"/>
    <mergeCell ref="AM28:AQ28"/>
    <mergeCell ref="AR28:AV28"/>
    <mergeCell ref="AR21:AV21"/>
    <mergeCell ref="BA30:BO30"/>
    <mergeCell ref="AA12:AV12"/>
    <mergeCell ref="AA13:AV13"/>
    <mergeCell ref="C23:AG23"/>
    <mergeCell ref="AK37:AS37"/>
    <mergeCell ref="AL1:AO1"/>
    <mergeCell ref="AR25:AV25"/>
    <mergeCell ref="C27:AG27"/>
    <mergeCell ref="AH27:AL27"/>
    <mergeCell ref="AM27:AQ27"/>
    <mergeCell ref="AR27:AV27"/>
    <mergeCell ref="C26:AG26"/>
    <mergeCell ref="AH26:AL26"/>
    <mergeCell ref="AM26:AQ26"/>
    <mergeCell ref="AR26:AV26"/>
    <mergeCell ref="C22:AG22"/>
    <mergeCell ref="AH22:AL22"/>
    <mergeCell ref="AM22:AQ22"/>
    <mergeCell ref="AR22:AV22"/>
    <mergeCell ref="AH25:AL25"/>
    <mergeCell ref="H33:N33"/>
    <mergeCell ref="O33:AJ33"/>
    <mergeCell ref="C28:AG28"/>
    <mergeCell ref="O34:AE34"/>
    <mergeCell ref="AF34:AI34"/>
    <mergeCell ref="AH23:AL23"/>
    <mergeCell ref="AM23:AQ23"/>
    <mergeCell ref="AR23:AV23"/>
    <mergeCell ref="AH30:AQ30"/>
    <mergeCell ref="AR30:AV30"/>
    <mergeCell ref="C24:AG24"/>
    <mergeCell ref="AH24:AL24"/>
    <mergeCell ref="AM24:AQ24"/>
    <mergeCell ref="AR24:AV24"/>
    <mergeCell ref="C25:AG25"/>
    <mergeCell ref="AM25:AQ25"/>
    <mergeCell ref="AP1:AX1"/>
    <mergeCell ref="AR3:AT3"/>
    <mergeCell ref="A4:AX6"/>
    <mergeCell ref="C8:U10"/>
    <mergeCell ref="AL2:AX2"/>
    <mergeCell ref="V9:X10"/>
    <mergeCell ref="C17:AL17"/>
    <mergeCell ref="A19:AX19"/>
    <mergeCell ref="C21:AG21"/>
    <mergeCell ref="AH21:AL21"/>
    <mergeCell ref="AM21:AQ21"/>
  </mergeCells>
  <phoneticPr fontId="13"/>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38:Y65538 JR65538:JU65538 TN65538:TQ65538 ADJ65538:ADM65538 ANF65538:ANI65538 AXB65538:AXE65538 BGX65538:BHA65538 BQT65538:BQW65538 CAP65538:CAS65538 CKL65538:CKO65538 CUH65538:CUK65538 DED65538:DEG65538 DNZ65538:DOC65538 DXV65538:DXY65538 EHR65538:EHU65538 ERN65538:ERQ65538 FBJ65538:FBM65538 FLF65538:FLI65538 FVB65538:FVE65538 GEX65538:GFA65538 GOT65538:GOW65538 GYP65538:GYS65538 HIL65538:HIO65538 HSH65538:HSK65538 ICD65538:ICG65538 ILZ65538:IMC65538 IVV65538:IVY65538 JFR65538:JFU65538 JPN65538:JPQ65538 JZJ65538:JZM65538 KJF65538:KJI65538 KTB65538:KTE65538 LCX65538:LDA65538 LMT65538:LMW65538 LWP65538:LWS65538 MGL65538:MGO65538 MQH65538:MQK65538 NAD65538:NAG65538 NJZ65538:NKC65538 NTV65538:NTY65538 ODR65538:ODU65538 ONN65538:ONQ65538 OXJ65538:OXM65538 PHF65538:PHI65538 PRB65538:PRE65538 QAX65538:QBA65538 QKT65538:QKW65538 QUP65538:QUS65538 REL65538:REO65538 ROH65538:ROK65538 RYD65538:RYG65538 SHZ65538:SIC65538 SRV65538:SRY65538 TBR65538:TBU65538 TLN65538:TLQ65538 TVJ65538:TVM65538 UFF65538:UFI65538 UPB65538:UPE65538 UYX65538:UZA65538 VIT65538:VIW65538 VSP65538:VSS65538 WCL65538:WCO65538 WMH65538:WMK65538 WWD65538:WWG65538 V131074:Y131074 JR131074:JU131074 TN131074:TQ131074 ADJ131074:ADM131074 ANF131074:ANI131074 AXB131074:AXE131074 BGX131074:BHA131074 BQT131074:BQW131074 CAP131074:CAS131074 CKL131074:CKO131074 CUH131074:CUK131074 DED131074:DEG131074 DNZ131074:DOC131074 DXV131074:DXY131074 EHR131074:EHU131074 ERN131074:ERQ131074 FBJ131074:FBM131074 FLF131074:FLI131074 FVB131074:FVE131074 GEX131074:GFA131074 GOT131074:GOW131074 GYP131074:GYS131074 HIL131074:HIO131074 HSH131074:HSK131074 ICD131074:ICG131074 ILZ131074:IMC131074 IVV131074:IVY131074 JFR131074:JFU131074 JPN131074:JPQ131074 JZJ131074:JZM131074 KJF131074:KJI131074 KTB131074:KTE131074 LCX131074:LDA131074 LMT131074:LMW131074 LWP131074:LWS131074 MGL131074:MGO131074 MQH131074:MQK131074 NAD131074:NAG131074 NJZ131074:NKC131074 NTV131074:NTY131074 ODR131074:ODU131074 ONN131074:ONQ131074 OXJ131074:OXM131074 PHF131074:PHI131074 PRB131074:PRE131074 QAX131074:QBA131074 QKT131074:QKW131074 QUP131074:QUS131074 REL131074:REO131074 ROH131074:ROK131074 RYD131074:RYG131074 SHZ131074:SIC131074 SRV131074:SRY131074 TBR131074:TBU131074 TLN131074:TLQ131074 TVJ131074:TVM131074 UFF131074:UFI131074 UPB131074:UPE131074 UYX131074:UZA131074 VIT131074:VIW131074 VSP131074:VSS131074 WCL131074:WCO131074 WMH131074:WMK131074 WWD131074:WWG131074 V196610:Y196610 JR196610:JU196610 TN196610:TQ196610 ADJ196610:ADM196610 ANF196610:ANI196610 AXB196610:AXE196610 BGX196610:BHA196610 BQT196610:BQW196610 CAP196610:CAS196610 CKL196610:CKO196610 CUH196610:CUK196610 DED196610:DEG196610 DNZ196610:DOC196610 DXV196610:DXY196610 EHR196610:EHU196610 ERN196610:ERQ196610 FBJ196610:FBM196610 FLF196610:FLI196610 FVB196610:FVE196610 GEX196610:GFA196610 GOT196610:GOW196610 GYP196610:GYS196610 HIL196610:HIO196610 HSH196610:HSK196610 ICD196610:ICG196610 ILZ196610:IMC196610 IVV196610:IVY196610 JFR196610:JFU196610 JPN196610:JPQ196610 JZJ196610:JZM196610 KJF196610:KJI196610 KTB196610:KTE196610 LCX196610:LDA196610 LMT196610:LMW196610 LWP196610:LWS196610 MGL196610:MGO196610 MQH196610:MQK196610 NAD196610:NAG196610 NJZ196610:NKC196610 NTV196610:NTY196610 ODR196610:ODU196610 ONN196610:ONQ196610 OXJ196610:OXM196610 PHF196610:PHI196610 PRB196610:PRE196610 QAX196610:QBA196610 QKT196610:QKW196610 QUP196610:QUS196610 REL196610:REO196610 ROH196610:ROK196610 RYD196610:RYG196610 SHZ196610:SIC196610 SRV196610:SRY196610 TBR196610:TBU196610 TLN196610:TLQ196610 TVJ196610:TVM196610 UFF196610:UFI196610 UPB196610:UPE196610 UYX196610:UZA196610 VIT196610:VIW196610 VSP196610:VSS196610 WCL196610:WCO196610 WMH196610:WMK196610 WWD196610:WWG196610 V262146:Y262146 JR262146:JU262146 TN262146:TQ262146 ADJ262146:ADM262146 ANF262146:ANI262146 AXB262146:AXE262146 BGX262146:BHA262146 BQT262146:BQW262146 CAP262146:CAS262146 CKL262146:CKO262146 CUH262146:CUK262146 DED262146:DEG262146 DNZ262146:DOC262146 DXV262146:DXY262146 EHR262146:EHU262146 ERN262146:ERQ262146 FBJ262146:FBM262146 FLF262146:FLI262146 FVB262146:FVE262146 GEX262146:GFA262146 GOT262146:GOW262146 GYP262146:GYS262146 HIL262146:HIO262146 HSH262146:HSK262146 ICD262146:ICG262146 ILZ262146:IMC262146 IVV262146:IVY262146 JFR262146:JFU262146 JPN262146:JPQ262146 JZJ262146:JZM262146 KJF262146:KJI262146 KTB262146:KTE262146 LCX262146:LDA262146 LMT262146:LMW262146 LWP262146:LWS262146 MGL262146:MGO262146 MQH262146:MQK262146 NAD262146:NAG262146 NJZ262146:NKC262146 NTV262146:NTY262146 ODR262146:ODU262146 ONN262146:ONQ262146 OXJ262146:OXM262146 PHF262146:PHI262146 PRB262146:PRE262146 QAX262146:QBA262146 QKT262146:QKW262146 QUP262146:QUS262146 REL262146:REO262146 ROH262146:ROK262146 RYD262146:RYG262146 SHZ262146:SIC262146 SRV262146:SRY262146 TBR262146:TBU262146 TLN262146:TLQ262146 TVJ262146:TVM262146 UFF262146:UFI262146 UPB262146:UPE262146 UYX262146:UZA262146 VIT262146:VIW262146 VSP262146:VSS262146 WCL262146:WCO262146 WMH262146:WMK262146 WWD262146:WWG262146 V327682:Y327682 JR327682:JU327682 TN327682:TQ327682 ADJ327682:ADM327682 ANF327682:ANI327682 AXB327682:AXE327682 BGX327682:BHA327682 BQT327682:BQW327682 CAP327682:CAS327682 CKL327682:CKO327682 CUH327682:CUK327682 DED327682:DEG327682 DNZ327682:DOC327682 DXV327682:DXY327682 EHR327682:EHU327682 ERN327682:ERQ327682 FBJ327682:FBM327682 FLF327682:FLI327682 FVB327682:FVE327682 GEX327682:GFA327682 GOT327682:GOW327682 GYP327682:GYS327682 HIL327682:HIO327682 HSH327682:HSK327682 ICD327682:ICG327682 ILZ327682:IMC327682 IVV327682:IVY327682 JFR327682:JFU327682 JPN327682:JPQ327682 JZJ327682:JZM327682 KJF327682:KJI327682 KTB327682:KTE327682 LCX327682:LDA327682 LMT327682:LMW327682 LWP327682:LWS327682 MGL327682:MGO327682 MQH327682:MQK327682 NAD327682:NAG327682 NJZ327682:NKC327682 NTV327682:NTY327682 ODR327682:ODU327682 ONN327682:ONQ327682 OXJ327682:OXM327682 PHF327682:PHI327682 PRB327682:PRE327682 QAX327682:QBA327682 QKT327682:QKW327682 QUP327682:QUS327682 REL327682:REO327682 ROH327682:ROK327682 RYD327682:RYG327682 SHZ327682:SIC327682 SRV327682:SRY327682 TBR327682:TBU327682 TLN327682:TLQ327682 TVJ327682:TVM327682 UFF327682:UFI327682 UPB327682:UPE327682 UYX327682:UZA327682 VIT327682:VIW327682 VSP327682:VSS327682 WCL327682:WCO327682 WMH327682:WMK327682 WWD327682:WWG327682 V393218:Y393218 JR393218:JU393218 TN393218:TQ393218 ADJ393218:ADM393218 ANF393218:ANI393218 AXB393218:AXE393218 BGX393218:BHA393218 BQT393218:BQW393218 CAP393218:CAS393218 CKL393218:CKO393218 CUH393218:CUK393218 DED393218:DEG393218 DNZ393218:DOC393218 DXV393218:DXY393218 EHR393218:EHU393218 ERN393218:ERQ393218 FBJ393218:FBM393218 FLF393218:FLI393218 FVB393218:FVE393218 GEX393218:GFA393218 GOT393218:GOW393218 GYP393218:GYS393218 HIL393218:HIO393218 HSH393218:HSK393218 ICD393218:ICG393218 ILZ393218:IMC393218 IVV393218:IVY393218 JFR393218:JFU393218 JPN393218:JPQ393218 JZJ393218:JZM393218 KJF393218:KJI393218 KTB393218:KTE393218 LCX393218:LDA393218 LMT393218:LMW393218 LWP393218:LWS393218 MGL393218:MGO393218 MQH393218:MQK393218 NAD393218:NAG393218 NJZ393218:NKC393218 NTV393218:NTY393218 ODR393218:ODU393218 ONN393218:ONQ393218 OXJ393218:OXM393218 PHF393218:PHI393218 PRB393218:PRE393218 QAX393218:QBA393218 QKT393218:QKW393218 QUP393218:QUS393218 REL393218:REO393218 ROH393218:ROK393218 RYD393218:RYG393218 SHZ393218:SIC393218 SRV393218:SRY393218 TBR393218:TBU393218 TLN393218:TLQ393218 TVJ393218:TVM393218 UFF393218:UFI393218 UPB393218:UPE393218 UYX393218:UZA393218 VIT393218:VIW393218 VSP393218:VSS393218 WCL393218:WCO393218 WMH393218:WMK393218 WWD393218:WWG393218 V458754:Y458754 JR458754:JU458754 TN458754:TQ458754 ADJ458754:ADM458754 ANF458754:ANI458754 AXB458754:AXE458754 BGX458754:BHA458754 BQT458754:BQW458754 CAP458754:CAS458754 CKL458754:CKO458754 CUH458754:CUK458754 DED458754:DEG458754 DNZ458754:DOC458754 DXV458754:DXY458754 EHR458754:EHU458754 ERN458754:ERQ458754 FBJ458754:FBM458754 FLF458754:FLI458754 FVB458754:FVE458754 GEX458754:GFA458754 GOT458754:GOW458754 GYP458754:GYS458754 HIL458754:HIO458754 HSH458754:HSK458754 ICD458754:ICG458754 ILZ458754:IMC458754 IVV458754:IVY458754 JFR458754:JFU458754 JPN458754:JPQ458754 JZJ458754:JZM458754 KJF458754:KJI458754 KTB458754:KTE458754 LCX458754:LDA458754 LMT458754:LMW458754 LWP458754:LWS458754 MGL458754:MGO458754 MQH458754:MQK458754 NAD458754:NAG458754 NJZ458754:NKC458754 NTV458754:NTY458754 ODR458754:ODU458754 ONN458754:ONQ458754 OXJ458754:OXM458754 PHF458754:PHI458754 PRB458754:PRE458754 QAX458754:QBA458754 QKT458754:QKW458754 QUP458754:QUS458754 REL458754:REO458754 ROH458754:ROK458754 RYD458754:RYG458754 SHZ458754:SIC458754 SRV458754:SRY458754 TBR458754:TBU458754 TLN458754:TLQ458754 TVJ458754:TVM458754 UFF458754:UFI458754 UPB458754:UPE458754 UYX458754:UZA458754 VIT458754:VIW458754 VSP458754:VSS458754 WCL458754:WCO458754 WMH458754:WMK458754 WWD458754:WWG458754 V524290:Y524290 JR524290:JU524290 TN524290:TQ524290 ADJ524290:ADM524290 ANF524290:ANI524290 AXB524290:AXE524290 BGX524290:BHA524290 BQT524290:BQW524290 CAP524290:CAS524290 CKL524290:CKO524290 CUH524290:CUK524290 DED524290:DEG524290 DNZ524290:DOC524290 DXV524290:DXY524290 EHR524290:EHU524290 ERN524290:ERQ524290 FBJ524290:FBM524290 FLF524290:FLI524290 FVB524290:FVE524290 GEX524290:GFA524290 GOT524290:GOW524290 GYP524290:GYS524290 HIL524290:HIO524290 HSH524290:HSK524290 ICD524290:ICG524290 ILZ524290:IMC524290 IVV524290:IVY524290 JFR524290:JFU524290 JPN524290:JPQ524290 JZJ524290:JZM524290 KJF524290:KJI524290 KTB524290:KTE524290 LCX524290:LDA524290 LMT524290:LMW524290 LWP524290:LWS524290 MGL524290:MGO524290 MQH524290:MQK524290 NAD524290:NAG524290 NJZ524290:NKC524290 NTV524290:NTY524290 ODR524290:ODU524290 ONN524290:ONQ524290 OXJ524290:OXM524290 PHF524290:PHI524290 PRB524290:PRE524290 QAX524290:QBA524290 QKT524290:QKW524290 QUP524290:QUS524290 REL524290:REO524290 ROH524290:ROK524290 RYD524290:RYG524290 SHZ524290:SIC524290 SRV524290:SRY524290 TBR524290:TBU524290 TLN524290:TLQ524290 TVJ524290:TVM524290 UFF524290:UFI524290 UPB524290:UPE524290 UYX524290:UZA524290 VIT524290:VIW524290 VSP524290:VSS524290 WCL524290:WCO524290 WMH524290:WMK524290 WWD524290:WWG524290 V589826:Y589826 JR589826:JU589826 TN589826:TQ589826 ADJ589826:ADM589826 ANF589826:ANI589826 AXB589826:AXE589826 BGX589826:BHA589826 BQT589826:BQW589826 CAP589826:CAS589826 CKL589826:CKO589826 CUH589826:CUK589826 DED589826:DEG589826 DNZ589826:DOC589826 DXV589826:DXY589826 EHR589826:EHU589826 ERN589826:ERQ589826 FBJ589826:FBM589826 FLF589826:FLI589826 FVB589826:FVE589826 GEX589826:GFA589826 GOT589826:GOW589826 GYP589826:GYS589826 HIL589826:HIO589826 HSH589826:HSK589826 ICD589826:ICG589826 ILZ589826:IMC589826 IVV589826:IVY589826 JFR589826:JFU589826 JPN589826:JPQ589826 JZJ589826:JZM589826 KJF589826:KJI589826 KTB589826:KTE589826 LCX589826:LDA589826 LMT589826:LMW589826 LWP589826:LWS589826 MGL589826:MGO589826 MQH589826:MQK589826 NAD589826:NAG589826 NJZ589826:NKC589826 NTV589826:NTY589826 ODR589826:ODU589826 ONN589826:ONQ589826 OXJ589826:OXM589826 PHF589826:PHI589826 PRB589826:PRE589826 QAX589826:QBA589826 QKT589826:QKW589826 QUP589826:QUS589826 REL589826:REO589826 ROH589826:ROK589826 RYD589826:RYG589826 SHZ589826:SIC589826 SRV589826:SRY589826 TBR589826:TBU589826 TLN589826:TLQ589826 TVJ589826:TVM589826 UFF589826:UFI589826 UPB589826:UPE589826 UYX589826:UZA589826 VIT589826:VIW589826 VSP589826:VSS589826 WCL589826:WCO589826 WMH589826:WMK589826 WWD589826:WWG589826 V655362:Y655362 JR655362:JU655362 TN655362:TQ655362 ADJ655362:ADM655362 ANF655362:ANI655362 AXB655362:AXE655362 BGX655362:BHA655362 BQT655362:BQW655362 CAP655362:CAS655362 CKL655362:CKO655362 CUH655362:CUK655362 DED655362:DEG655362 DNZ655362:DOC655362 DXV655362:DXY655362 EHR655362:EHU655362 ERN655362:ERQ655362 FBJ655362:FBM655362 FLF655362:FLI655362 FVB655362:FVE655362 GEX655362:GFA655362 GOT655362:GOW655362 GYP655362:GYS655362 HIL655362:HIO655362 HSH655362:HSK655362 ICD655362:ICG655362 ILZ655362:IMC655362 IVV655362:IVY655362 JFR655362:JFU655362 JPN655362:JPQ655362 JZJ655362:JZM655362 KJF655362:KJI655362 KTB655362:KTE655362 LCX655362:LDA655362 LMT655362:LMW655362 LWP655362:LWS655362 MGL655362:MGO655362 MQH655362:MQK655362 NAD655362:NAG655362 NJZ655362:NKC655362 NTV655362:NTY655362 ODR655362:ODU655362 ONN655362:ONQ655362 OXJ655362:OXM655362 PHF655362:PHI655362 PRB655362:PRE655362 QAX655362:QBA655362 QKT655362:QKW655362 QUP655362:QUS655362 REL655362:REO655362 ROH655362:ROK655362 RYD655362:RYG655362 SHZ655362:SIC655362 SRV655362:SRY655362 TBR655362:TBU655362 TLN655362:TLQ655362 TVJ655362:TVM655362 UFF655362:UFI655362 UPB655362:UPE655362 UYX655362:UZA655362 VIT655362:VIW655362 VSP655362:VSS655362 WCL655362:WCO655362 WMH655362:WMK655362 WWD655362:WWG655362 V720898:Y720898 JR720898:JU720898 TN720898:TQ720898 ADJ720898:ADM720898 ANF720898:ANI720898 AXB720898:AXE720898 BGX720898:BHA720898 BQT720898:BQW720898 CAP720898:CAS720898 CKL720898:CKO720898 CUH720898:CUK720898 DED720898:DEG720898 DNZ720898:DOC720898 DXV720898:DXY720898 EHR720898:EHU720898 ERN720898:ERQ720898 FBJ720898:FBM720898 FLF720898:FLI720898 FVB720898:FVE720898 GEX720898:GFA720898 GOT720898:GOW720898 GYP720898:GYS720898 HIL720898:HIO720898 HSH720898:HSK720898 ICD720898:ICG720898 ILZ720898:IMC720898 IVV720898:IVY720898 JFR720898:JFU720898 JPN720898:JPQ720898 JZJ720898:JZM720898 KJF720898:KJI720898 KTB720898:KTE720898 LCX720898:LDA720898 LMT720898:LMW720898 LWP720898:LWS720898 MGL720898:MGO720898 MQH720898:MQK720898 NAD720898:NAG720898 NJZ720898:NKC720898 NTV720898:NTY720898 ODR720898:ODU720898 ONN720898:ONQ720898 OXJ720898:OXM720898 PHF720898:PHI720898 PRB720898:PRE720898 QAX720898:QBA720898 QKT720898:QKW720898 QUP720898:QUS720898 REL720898:REO720898 ROH720898:ROK720898 RYD720898:RYG720898 SHZ720898:SIC720898 SRV720898:SRY720898 TBR720898:TBU720898 TLN720898:TLQ720898 TVJ720898:TVM720898 UFF720898:UFI720898 UPB720898:UPE720898 UYX720898:UZA720898 VIT720898:VIW720898 VSP720898:VSS720898 WCL720898:WCO720898 WMH720898:WMK720898 WWD720898:WWG720898 V786434:Y786434 JR786434:JU786434 TN786434:TQ786434 ADJ786434:ADM786434 ANF786434:ANI786434 AXB786434:AXE786434 BGX786434:BHA786434 BQT786434:BQW786434 CAP786434:CAS786434 CKL786434:CKO786434 CUH786434:CUK786434 DED786434:DEG786434 DNZ786434:DOC786434 DXV786434:DXY786434 EHR786434:EHU786434 ERN786434:ERQ786434 FBJ786434:FBM786434 FLF786434:FLI786434 FVB786434:FVE786434 GEX786434:GFA786434 GOT786434:GOW786434 GYP786434:GYS786434 HIL786434:HIO786434 HSH786434:HSK786434 ICD786434:ICG786434 ILZ786434:IMC786434 IVV786434:IVY786434 JFR786434:JFU786434 JPN786434:JPQ786434 JZJ786434:JZM786434 KJF786434:KJI786434 KTB786434:KTE786434 LCX786434:LDA786434 LMT786434:LMW786434 LWP786434:LWS786434 MGL786434:MGO786434 MQH786434:MQK786434 NAD786434:NAG786434 NJZ786434:NKC786434 NTV786434:NTY786434 ODR786434:ODU786434 ONN786434:ONQ786434 OXJ786434:OXM786434 PHF786434:PHI786434 PRB786434:PRE786434 QAX786434:QBA786434 QKT786434:QKW786434 QUP786434:QUS786434 REL786434:REO786434 ROH786434:ROK786434 RYD786434:RYG786434 SHZ786434:SIC786434 SRV786434:SRY786434 TBR786434:TBU786434 TLN786434:TLQ786434 TVJ786434:TVM786434 UFF786434:UFI786434 UPB786434:UPE786434 UYX786434:UZA786434 VIT786434:VIW786434 VSP786434:VSS786434 WCL786434:WCO786434 WMH786434:WMK786434 WWD786434:WWG786434 V851970:Y851970 JR851970:JU851970 TN851970:TQ851970 ADJ851970:ADM851970 ANF851970:ANI851970 AXB851970:AXE851970 BGX851970:BHA851970 BQT851970:BQW851970 CAP851970:CAS851970 CKL851970:CKO851970 CUH851970:CUK851970 DED851970:DEG851970 DNZ851970:DOC851970 DXV851970:DXY851970 EHR851970:EHU851970 ERN851970:ERQ851970 FBJ851970:FBM851970 FLF851970:FLI851970 FVB851970:FVE851970 GEX851970:GFA851970 GOT851970:GOW851970 GYP851970:GYS851970 HIL851970:HIO851970 HSH851970:HSK851970 ICD851970:ICG851970 ILZ851970:IMC851970 IVV851970:IVY851970 JFR851970:JFU851970 JPN851970:JPQ851970 JZJ851970:JZM851970 KJF851970:KJI851970 KTB851970:KTE851970 LCX851970:LDA851970 LMT851970:LMW851970 LWP851970:LWS851970 MGL851970:MGO851970 MQH851970:MQK851970 NAD851970:NAG851970 NJZ851970:NKC851970 NTV851970:NTY851970 ODR851970:ODU851970 ONN851970:ONQ851970 OXJ851970:OXM851970 PHF851970:PHI851970 PRB851970:PRE851970 QAX851970:QBA851970 QKT851970:QKW851970 QUP851970:QUS851970 REL851970:REO851970 ROH851970:ROK851970 RYD851970:RYG851970 SHZ851970:SIC851970 SRV851970:SRY851970 TBR851970:TBU851970 TLN851970:TLQ851970 TVJ851970:TVM851970 UFF851970:UFI851970 UPB851970:UPE851970 UYX851970:UZA851970 VIT851970:VIW851970 VSP851970:VSS851970 WCL851970:WCO851970 WMH851970:WMK851970 WWD851970:WWG851970 V917506:Y917506 JR917506:JU917506 TN917506:TQ917506 ADJ917506:ADM917506 ANF917506:ANI917506 AXB917506:AXE917506 BGX917506:BHA917506 BQT917506:BQW917506 CAP917506:CAS917506 CKL917506:CKO917506 CUH917506:CUK917506 DED917506:DEG917506 DNZ917506:DOC917506 DXV917506:DXY917506 EHR917506:EHU917506 ERN917506:ERQ917506 FBJ917506:FBM917506 FLF917506:FLI917506 FVB917506:FVE917506 GEX917506:GFA917506 GOT917506:GOW917506 GYP917506:GYS917506 HIL917506:HIO917506 HSH917506:HSK917506 ICD917506:ICG917506 ILZ917506:IMC917506 IVV917506:IVY917506 JFR917506:JFU917506 JPN917506:JPQ917506 JZJ917506:JZM917506 KJF917506:KJI917506 KTB917506:KTE917506 LCX917506:LDA917506 LMT917506:LMW917506 LWP917506:LWS917506 MGL917506:MGO917506 MQH917506:MQK917506 NAD917506:NAG917506 NJZ917506:NKC917506 NTV917506:NTY917506 ODR917506:ODU917506 ONN917506:ONQ917506 OXJ917506:OXM917506 PHF917506:PHI917506 PRB917506:PRE917506 QAX917506:QBA917506 QKT917506:QKW917506 QUP917506:QUS917506 REL917506:REO917506 ROH917506:ROK917506 RYD917506:RYG917506 SHZ917506:SIC917506 SRV917506:SRY917506 TBR917506:TBU917506 TLN917506:TLQ917506 TVJ917506:TVM917506 UFF917506:UFI917506 UPB917506:UPE917506 UYX917506:UZA917506 VIT917506:VIW917506 VSP917506:VSS917506 WCL917506:WCO917506 WMH917506:WMK917506 WWD917506:WWG917506 V983042:Y983042 JR983042:JU983042 TN983042:TQ983042 ADJ983042:ADM983042 ANF983042:ANI983042 AXB983042:AXE983042 BGX983042:BHA983042 BQT983042:BQW983042 CAP983042:CAS983042 CKL983042:CKO983042 CUH983042:CUK983042 DED983042:DEG983042 DNZ983042:DOC983042 DXV983042:DXY983042 EHR983042:EHU983042 ERN983042:ERQ983042 FBJ983042:FBM983042 FLF983042:FLI983042 FVB983042:FVE983042 GEX983042:GFA983042 GOT983042:GOW983042 GYP983042:GYS983042 HIL983042:HIO983042 HSH983042:HSK983042 ICD983042:ICG983042 ILZ983042:IMC983042 IVV983042:IVY983042 JFR983042:JFU983042 JPN983042:JPQ983042 JZJ983042:JZM983042 KJF983042:KJI983042 KTB983042:KTE983042 LCX983042:LDA983042 LMT983042:LMW983042 LWP983042:LWS983042 MGL983042:MGO983042 MQH983042:MQK983042 NAD983042:NAG983042 NJZ983042:NKC983042 NTV983042:NTY983042 ODR983042:ODU983042 ONN983042:ONQ983042 OXJ983042:OXM983042 PHF983042:PHI983042 PRB983042:PRE983042 QAX983042:QBA983042 QKT983042:QKW983042 QUP983042:QUS983042 REL983042:REO983042 ROH983042:ROK983042 RYD983042:RYG983042 SHZ983042:SIC983042 SRV983042:SRY983042 TBR983042:TBU983042 TLN983042:TLQ983042 TVJ983042:TVM983042 UFF983042:UFI983042 UPB983042:UPE983042 UYX983042:UZA983042 VIT983042:VIW983042 VSP983042:VSS983042 WCL983042:WCO983042 WMH983042:WMK983042 WWD983042:WWG983042" xr:uid="{AA6B54E8-8ED2-44F0-A6A4-63FFDFC9E147}">
      <formula1>"様,御中"</formula1>
    </dataValidation>
  </dataValidations>
  <printOptions horizontalCentered="1"/>
  <pageMargins left="0.23622047244094491" right="0.23622047244094491" top="0.74803149606299213" bottom="0.74803149606299213" header="0.31496062992125984" footer="0.31496062992125984"/>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E527-2E60-48EC-85F7-D08D7D313703}">
  <sheetPr codeName="Sheet6">
    <pageSetUpPr fitToPage="1"/>
  </sheetPr>
  <dimension ref="A1:CS106"/>
  <sheetViews>
    <sheetView showGridLines="0" view="pageBreakPreview" zoomScale="90" zoomScaleNormal="90" zoomScaleSheetLayoutView="90" workbookViewId="0">
      <selection sqref="A1:K2"/>
    </sheetView>
  </sheetViews>
  <sheetFormatPr defaultColWidth="1.88671875" defaultRowHeight="13.2"/>
  <cols>
    <col min="1" max="1" width="2.109375" customWidth="1"/>
    <col min="2" max="40" width="2" customWidth="1"/>
    <col min="41" max="47" width="1.88671875" customWidth="1"/>
    <col min="48" max="48" width="3.33203125" customWidth="1"/>
    <col min="49" max="51" width="1.88671875" customWidth="1"/>
    <col min="52" max="52" width="42.44140625" customWidth="1"/>
    <col min="53"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9.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39"/>
      <c r="AJ1" s="39"/>
      <c r="AK1" s="39"/>
      <c r="AL1" s="523" t="s">
        <v>135</v>
      </c>
      <c r="AM1" s="523"/>
      <c r="AN1" s="523"/>
      <c r="AO1" s="523"/>
      <c r="AP1" s="524">
        <f>計算シート!$N$4</f>
        <v>0</v>
      </c>
      <c r="AQ1" s="524"/>
      <c r="AR1" s="524"/>
      <c r="AS1" s="524"/>
      <c r="AT1" s="524"/>
      <c r="AU1" s="524"/>
      <c r="AV1" s="524"/>
      <c r="AW1" s="524"/>
      <c r="AX1" s="524"/>
    </row>
    <row r="2" spans="1:97" ht="18" customHeight="1">
      <c r="AK2" s="56"/>
      <c r="AL2" s="557" t="str">
        <f>請求書!$AI$2</f>
        <v>　　　　　年　　月　　日　　　</v>
      </c>
      <c r="AM2" s="557"/>
      <c r="AN2" s="557"/>
      <c r="AO2" s="557"/>
      <c r="AP2" s="557"/>
      <c r="AQ2" s="557"/>
      <c r="AR2" s="557"/>
      <c r="AS2" s="557"/>
      <c r="AT2" s="557"/>
      <c r="AU2" s="557"/>
      <c r="AV2" s="557"/>
      <c r="AW2" s="557"/>
      <c r="AX2" s="557"/>
      <c r="AZ2" s="544"/>
      <c r="BA2" s="544"/>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
      <c r="CD2" s="5"/>
      <c r="CE2" s="5"/>
      <c r="CF2" s="5"/>
      <c r="CG2" s="5"/>
      <c r="CH2" s="5"/>
      <c r="CI2" s="5"/>
      <c r="CJ2" s="5"/>
      <c r="CK2" s="6"/>
      <c r="CL2" s="6"/>
      <c r="CM2" s="6"/>
      <c r="CN2" s="7"/>
      <c r="CO2" s="7"/>
      <c r="CP2" s="7"/>
      <c r="CQ2" s="7"/>
      <c r="CR2" s="7"/>
      <c r="CS2" s="7"/>
    </row>
    <row r="3" spans="1:97" ht="18" customHeight="1">
      <c r="AR3" s="525"/>
      <c r="AS3" s="525"/>
      <c r="AT3" s="525"/>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
      <c r="CD3" s="5"/>
      <c r="CE3" s="5"/>
      <c r="CF3" s="5"/>
      <c r="CG3" s="5"/>
      <c r="CH3" s="5"/>
      <c r="CI3" s="5"/>
      <c r="CJ3" s="5"/>
      <c r="CK3" s="6"/>
      <c r="CL3" s="6"/>
      <c r="CM3" s="6"/>
      <c r="CN3" s="7"/>
      <c r="CO3" s="7"/>
      <c r="CP3" s="7"/>
      <c r="CQ3" s="7"/>
      <c r="CR3" s="7"/>
      <c r="CS3" s="7"/>
    </row>
    <row r="4" spans="1:97" ht="6" customHeight="1">
      <c r="A4" s="526" t="s">
        <v>186</v>
      </c>
      <c r="B4" s="526"/>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526"/>
      <c r="AW4" s="526"/>
      <c r="AX4" s="526"/>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6"/>
      <c r="CL4" s="6"/>
      <c r="CM4" s="6"/>
      <c r="CN4" s="9"/>
      <c r="CO4" s="9"/>
      <c r="CP4" s="9"/>
      <c r="CQ4" s="9"/>
      <c r="CR4" s="9"/>
      <c r="CS4" s="9"/>
    </row>
    <row r="5" spans="1:97" s="10" customFormat="1" ht="18" customHeight="1">
      <c r="A5" s="526"/>
      <c r="B5" s="526"/>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c r="AO5" s="526"/>
      <c r="AP5" s="526"/>
      <c r="AQ5" s="526"/>
      <c r="AR5" s="526"/>
      <c r="AS5" s="526"/>
      <c r="AT5" s="526"/>
      <c r="AU5" s="526"/>
      <c r="AV5" s="526"/>
      <c r="AW5" s="526"/>
      <c r="AX5" s="526"/>
    </row>
    <row r="6" spans="1:97" s="10" customFormat="1" ht="18" customHeight="1">
      <c r="A6" s="526"/>
      <c r="B6" s="526"/>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c r="AS6" s="526"/>
      <c r="AT6" s="526"/>
      <c r="AU6" s="526"/>
      <c r="AV6" s="526"/>
      <c r="AW6" s="526"/>
      <c r="AX6" s="526"/>
    </row>
    <row r="7" spans="1:97" s="10" customFormat="1" ht="18" customHeight="1">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row>
    <row r="8" spans="1:97" ht="18" customHeight="1">
      <c r="C8" s="555" t="str">
        <f>請求書!$C$8</f>
        <v/>
      </c>
      <c r="D8" s="555"/>
      <c r="E8" s="555"/>
      <c r="F8" s="555"/>
      <c r="G8" s="555"/>
      <c r="H8" s="555"/>
      <c r="I8" s="555"/>
      <c r="J8" s="555"/>
      <c r="K8" s="555"/>
      <c r="L8" s="555"/>
      <c r="M8" s="555"/>
      <c r="N8" s="555"/>
      <c r="O8" s="555"/>
      <c r="P8" s="555"/>
      <c r="Q8" s="555"/>
      <c r="R8" s="555"/>
      <c r="S8" s="555"/>
      <c r="T8" s="555"/>
      <c r="U8" s="555"/>
      <c r="V8" s="77"/>
      <c r="W8" s="77"/>
      <c r="X8" s="77"/>
      <c r="AZ8" s="23"/>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6"/>
      <c r="CL8" s="6"/>
      <c r="CM8" s="6"/>
      <c r="CN8" s="7"/>
      <c r="CO8" s="7"/>
      <c r="CP8" s="7"/>
      <c r="CQ8" s="7"/>
      <c r="CR8" s="7"/>
      <c r="CS8" s="7"/>
    </row>
    <row r="9" spans="1:97" ht="18" customHeight="1">
      <c r="C9" s="555"/>
      <c r="D9" s="555"/>
      <c r="E9" s="555"/>
      <c r="F9" s="555"/>
      <c r="G9" s="555"/>
      <c r="H9" s="555"/>
      <c r="I9" s="555"/>
      <c r="J9" s="555"/>
      <c r="K9" s="555"/>
      <c r="L9" s="555"/>
      <c r="M9" s="555"/>
      <c r="N9" s="555"/>
      <c r="O9" s="555"/>
      <c r="P9" s="555"/>
      <c r="Q9" s="555"/>
      <c r="R9" s="555"/>
      <c r="S9" s="555"/>
      <c r="T9" s="555"/>
      <c r="U9" s="555"/>
      <c r="V9" s="551" t="str">
        <f>請求書!$V$9</f>
        <v>様</v>
      </c>
      <c r="W9" s="551"/>
      <c r="X9" s="551"/>
      <c r="Y9" s="78"/>
      <c r="Z9" s="35"/>
      <c r="AA9" s="1"/>
      <c r="AB9" s="1"/>
      <c r="AC9" s="1"/>
      <c r="AD9" s="1"/>
      <c r="AE9" s="1"/>
      <c r="AF9" s="1"/>
      <c r="AG9" s="1"/>
      <c r="AH9" s="1"/>
      <c r="AI9" s="1"/>
      <c r="AJ9" s="1"/>
      <c r="AK9" s="1"/>
      <c r="AL9" s="1"/>
      <c r="AM9" s="1"/>
      <c r="AN9" s="1"/>
      <c r="AZ9" s="23"/>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6"/>
      <c r="CL9" s="6"/>
      <c r="CM9" s="6"/>
      <c r="CN9" s="7"/>
      <c r="CO9" s="7"/>
      <c r="CP9" s="7"/>
      <c r="CQ9" s="7"/>
      <c r="CR9" s="7"/>
      <c r="CS9" s="7"/>
    </row>
    <row r="10" spans="1:97" ht="18" customHeight="1" thickBot="1">
      <c r="C10" s="556"/>
      <c r="D10" s="556"/>
      <c r="E10" s="556"/>
      <c r="F10" s="556"/>
      <c r="G10" s="556"/>
      <c r="H10" s="556"/>
      <c r="I10" s="556"/>
      <c r="J10" s="556"/>
      <c r="K10" s="556"/>
      <c r="L10" s="556"/>
      <c r="M10" s="556"/>
      <c r="N10" s="556"/>
      <c r="O10" s="556"/>
      <c r="P10" s="556"/>
      <c r="Q10" s="556"/>
      <c r="R10" s="556"/>
      <c r="S10" s="556"/>
      <c r="T10" s="556"/>
      <c r="U10" s="556"/>
      <c r="V10" s="552"/>
      <c r="W10" s="552"/>
      <c r="X10" s="552"/>
      <c r="Y10" s="1"/>
      <c r="Z10" s="35"/>
      <c r="AA10" s="1"/>
      <c r="AB10" s="1"/>
      <c r="AC10" s="1"/>
      <c r="AD10" s="1"/>
      <c r="AE10" s="1"/>
      <c r="AF10" s="1"/>
      <c r="AG10" s="1"/>
      <c r="AH10" s="1"/>
      <c r="AI10" s="1"/>
      <c r="AJ10" s="1"/>
      <c r="AK10" s="1"/>
      <c r="AL10" s="1"/>
      <c r="AM10" s="1"/>
      <c r="AN10" s="1"/>
      <c r="AZ10" s="23"/>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6"/>
      <c r="CL10" s="6"/>
      <c r="CM10" s="6"/>
      <c r="CN10" s="7"/>
      <c r="CO10" s="7"/>
      <c r="CP10" s="7"/>
      <c r="CQ10" s="7"/>
      <c r="CR10" s="7"/>
      <c r="CS10" s="7"/>
    </row>
    <row r="11" spans="1:97" ht="18" customHeight="1">
      <c r="A11" s="1"/>
      <c r="B11" s="1"/>
      <c r="C11" s="36"/>
      <c r="D11" s="36"/>
      <c r="E11" s="36"/>
      <c r="F11" s="36"/>
      <c r="G11" s="36"/>
      <c r="H11" s="36"/>
      <c r="I11" s="36"/>
      <c r="J11" s="36"/>
      <c r="K11" s="36"/>
      <c r="L11" s="36"/>
      <c r="M11" s="36"/>
      <c r="N11" s="36"/>
      <c r="O11" s="36"/>
      <c r="P11" s="36"/>
      <c r="Q11" s="36"/>
      <c r="R11" s="36"/>
      <c r="S11" s="36"/>
      <c r="X11" s="1"/>
      <c r="Y11" s="1"/>
      <c r="Z11" s="1"/>
      <c r="AA11" s="32"/>
      <c r="AB11" s="1"/>
      <c r="AC11" s="1"/>
      <c r="AD11" s="1"/>
      <c r="AE11" s="1"/>
      <c r="AF11" s="1"/>
      <c r="AG11" s="1"/>
      <c r="AH11" s="1"/>
      <c r="AI11" s="1"/>
      <c r="AJ11" s="1"/>
      <c r="AK11" s="1"/>
      <c r="AL11" s="1"/>
      <c r="AM11" s="1"/>
      <c r="AN11" s="1"/>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6"/>
      <c r="CL11" s="6"/>
      <c r="CM11" s="6"/>
      <c r="CN11" s="9"/>
      <c r="CO11" s="9"/>
      <c r="CP11" s="9"/>
      <c r="CQ11" s="9"/>
      <c r="CR11" s="9"/>
      <c r="CS11" s="9"/>
    </row>
    <row r="12" spans="1:97" ht="18" customHeight="1">
      <c r="A12" s="1"/>
      <c r="B12" s="1"/>
      <c r="C12" s="36"/>
      <c r="D12" s="36"/>
      <c r="E12" s="36"/>
      <c r="F12" s="36"/>
      <c r="G12" s="36"/>
      <c r="H12" s="36"/>
      <c r="I12" s="36"/>
      <c r="J12" s="36"/>
      <c r="K12" s="36"/>
      <c r="L12" s="36"/>
      <c r="M12" s="36"/>
      <c r="N12" s="36"/>
      <c r="O12" s="36"/>
      <c r="P12" s="36"/>
      <c r="Q12" s="36"/>
      <c r="R12" s="36"/>
      <c r="S12" s="36"/>
      <c r="T12" s="36"/>
      <c r="U12" s="36"/>
      <c r="V12" s="36"/>
      <c r="W12" s="31"/>
      <c r="X12" s="31"/>
      <c r="Y12" s="31"/>
      <c r="Z12" s="31"/>
      <c r="AA12" s="532"/>
      <c r="AB12" s="533"/>
      <c r="AC12" s="533"/>
      <c r="AD12" s="533"/>
      <c r="AE12" s="533"/>
      <c r="AF12" s="533"/>
      <c r="AG12" s="533"/>
      <c r="AH12" s="533"/>
      <c r="AI12" s="533"/>
      <c r="AJ12" s="533"/>
      <c r="AK12" s="533"/>
      <c r="AL12" s="533"/>
      <c r="AM12" s="533"/>
      <c r="AN12" s="533"/>
      <c r="AO12" s="533"/>
      <c r="AP12" s="533"/>
      <c r="AQ12" s="533"/>
      <c r="AR12" s="533"/>
      <c r="AS12" s="533"/>
      <c r="AT12" s="533"/>
      <c r="AU12" s="533"/>
      <c r="AV12" s="533"/>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6"/>
      <c r="CL12" s="6"/>
      <c r="CM12" s="6"/>
      <c r="CN12" s="9"/>
      <c r="CO12" s="9"/>
      <c r="CP12" s="9"/>
      <c r="CQ12" s="9"/>
      <c r="CR12" s="9"/>
      <c r="CS12" s="9"/>
    </row>
    <row r="13" spans="1:97" ht="18" customHeight="1">
      <c r="A13" s="1"/>
      <c r="B13" s="1"/>
      <c r="N13" s="1"/>
      <c r="O13" s="1"/>
      <c r="P13" s="1"/>
      <c r="Q13" s="1"/>
      <c r="R13" s="1"/>
      <c r="S13" s="1"/>
      <c r="T13" s="31"/>
      <c r="U13" s="31"/>
      <c r="V13" s="31"/>
      <c r="W13" s="31"/>
      <c r="X13" s="31"/>
      <c r="Y13" s="31"/>
      <c r="Z13" s="31"/>
      <c r="AA13" s="534"/>
      <c r="AB13" s="535"/>
      <c r="AC13" s="535"/>
      <c r="AD13" s="535"/>
      <c r="AE13" s="535"/>
      <c r="AF13" s="535"/>
      <c r="AG13" s="535"/>
      <c r="AH13" s="535"/>
      <c r="AI13" s="535"/>
      <c r="AJ13" s="535"/>
      <c r="AK13" s="535"/>
      <c r="AL13" s="535"/>
      <c r="AM13" s="535"/>
      <c r="AN13" s="535"/>
      <c r="AO13" s="535"/>
      <c r="AP13" s="535"/>
      <c r="AQ13" s="535"/>
      <c r="AR13" s="535"/>
      <c r="AS13" s="535"/>
      <c r="AT13" s="535"/>
      <c r="AU13" s="535"/>
      <c r="AV13" s="53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6"/>
      <c r="CL13" s="6"/>
      <c r="CM13" s="6"/>
      <c r="CN13" s="7"/>
      <c r="CO13" s="7"/>
      <c r="CP13" s="7"/>
      <c r="CQ13" s="7"/>
      <c r="CR13" s="7"/>
      <c r="CS13" s="7"/>
    </row>
    <row r="14" spans="1:97" ht="18" customHeight="1">
      <c r="A14" s="32"/>
      <c r="B14" s="32"/>
      <c r="C14" s="1"/>
      <c r="D14" s="1"/>
      <c r="E14" s="1"/>
      <c r="F14" s="1"/>
      <c r="G14" s="1"/>
      <c r="H14" s="1"/>
      <c r="S14" s="1"/>
      <c r="T14" s="31"/>
      <c r="U14" s="31"/>
      <c r="V14" s="31"/>
      <c r="W14" s="31"/>
      <c r="X14" s="31"/>
      <c r="Y14" s="31"/>
      <c r="Z14" s="31"/>
      <c r="AA14" s="34"/>
      <c r="AB14" s="33"/>
      <c r="AC14" s="33"/>
      <c r="AD14" s="33"/>
      <c r="AE14" s="33"/>
      <c r="AF14" s="33"/>
      <c r="AG14" s="33"/>
      <c r="AH14" s="33"/>
      <c r="AI14" s="33"/>
      <c r="AJ14" s="33"/>
      <c r="AK14" s="33"/>
      <c r="AL14" s="33"/>
      <c r="AM14" s="33"/>
      <c r="AN14" s="33"/>
      <c r="AO14" s="33"/>
      <c r="AP14" s="33"/>
      <c r="AQ14" s="33"/>
      <c r="AR14" s="33"/>
      <c r="AS14" s="33"/>
      <c r="AT14" s="33"/>
      <c r="AU14" s="33"/>
      <c r="AV14" s="33"/>
      <c r="AZ14" s="11"/>
      <c r="BA14" s="11"/>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6"/>
      <c r="CL14" s="6"/>
      <c r="CM14" s="6"/>
      <c r="CN14" s="7"/>
      <c r="CO14" s="7"/>
      <c r="CP14" s="7"/>
      <c r="CQ14" s="7"/>
      <c r="CR14" s="7"/>
      <c r="CS14" s="7"/>
    </row>
    <row r="15" spans="1:97" ht="18" customHeight="1">
      <c r="A15" s="1"/>
      <c r="B15" s="1"/>
      <c r="C15" s="1"/>
      <c r="D15" s="1"/>
      <c r="E15" s="1"/>
      <c r="F15" s="1"/>
      <c r="G15" s="1"/>
      <c r="H15" s="1"/>
      <c r="I15" s="1"/>
      <c r="J15" s="1"/>
      <c r="K15" s="1"/>
      <c r="L15" s="1"/>
      <c r="M15" s="1"/>
      <c r="N15" s="1"/>
      <c r="O15" s="1"/>
      <c r="P15" s="1"/>
      <c r="Q15" s="1"/>
      <c r="R15" s="1"/>
      <c r="S15" s="1"/>
      <c r="T15" s="31"/>
      <c r="U15" s="31"/>
      <c r="V15" s="31"/>
      <c r="W15" s="31"/>
      <c r="X15" s="31"/>
      <c r="Y15" s="31"/>
      <c r="Z15" s="31"/>
      <c r="AA15" s="34"/>
      <c r="AB15" s="33"/>
      <c r="AC15" s="33"/>
      <c r="AD15" s="33"/>
      <c r="AE15" s="33"/>
      <c r="AF15" s="33"/>
      <c r="AG15" s="33"/>
      <c r="AH15" s="33"/>
      <c r="AI15" s="33"/>
      <c r="AJ15" s="33"/>
      <c r="AK15" s="33"/>
      <c r="AL15" s="33"/>
      <c r="AM15" s="33"/>
      <c r="AN15" s="33"/>
      <c r="AO15" s="33"/>
      <c r="AP15" s="33"/>
      <c r="AQ15" s="33"/>
      <c r="AR15" s="33"/>
      <c r="AS15" s="33"/>
      <c r="AT15" s="33"/>
      <c r="AU15" s="33"/>
      <c r="AV15" s="33"/>
    </row>
    <row r="16" spans="1:97" ht="18" customHeight="1">
      <c r="A16" s="1"/>
      <c r="B16" s="1"/>
    </row>
    <row r="17" spans="1:97" ht="18" customHeight="1">
      <c r="A17" s="1"/>
      <c r="B17" s="1"/>
      <c r="C17" s="536" t="s">
        <v>187</v>
      </c>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6"/>
      <c r="AJ17" s="536"/>
      <c r="AK17" s="536"/>
      <c r="AL17" s="536"/>
    </row>
    <row r="18" spans="1:97" ht="18" customHeight="1">
      <c r="A18" s="1"/>
      <c r="B18" s="1"/>
    </row>
    <row r="19" spans="1:97" ht="18" customHeight="1">
      <c r="A19" s="537" t="s">
        <v>171</v>
      </c>
      <c r="B19" s="537"/>
      <c r="C19" s="537"/>
      <c r="D19" s="537"/>
      <c r="E19" s="537"/>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row>
    <row r="20" spans="1:97" ht="18" customHeight="1">
      <c r="A20" s="1"/>
      <c r="B20" s="1"/>
    </row>
    <row r="21" spans="1:97" s="1" customFormat="1" ht="18" customHeight="1">
      <c r="C21" s="538" t="s">
        <v>172</v>
      </c>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t="s">
        <v>173</v>
      </c>
      <c r="AI21" s="538"/>
      <c r="AJ21" s="538"/>
      <c r="AK21" s="538"/>
      <c r="AL21" s="538"/>
      <c r="AM21" s="538" t="s">
        <v>174</v>
      </c>
      <c r="AN21" s="538"/>
      <c r="AO21" s="538"/>
      <c r="AP21" s="538"/>
      <c r="AQ21" s="538"/>
      <c r="AR21" s="538" t="s">
        <v>175</v>
      </c>
      <c r="AS21" s="538"/>
      <c r="AT21" s="538"/>
      <c r="AU21" s="538"/>
      <c r="AV21" s="538"/>
    </row>
    <row r="22" spans="1:97" s="1" customFormat="1" ht="28.05" customHeight="1">
      <c r="C22" s="558" t="str">
        <f>請求書!C22</f>
        <v>以下余白　</v>
      </c>
      <c r="D22" s="558"/>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9" t="str">
        <f>請求書!$AH22</f>
        <v xml:space="preserve"> </v>
      </c>
      <c r="AI22" s="559"/>
      <c r="AJ22" s="559"/>
      <c r="AK22" s="559"/>
      <c r="AL22" s="559"/>
      <c r="AM22" s="539" t="str">
        <f>請求書!$AM22</f>
        <v xml:space="preserve"> </v>
      </c>
      <c r="AN22" s="539"/>
      <c r="AO22" s="539"/>
      <c r="AP22" s="539"/>
      <c r="AQ22" s="539"/>
      <c r="AR22" s="521" t="str">
        <f>請求書!$AR22</f>
        <v/>
      </c>
      <c r="AS22" s="521"/>
      <c r="AT22" s="521"/>
      <c r="AU22" s="521"/>
      <c r="AV22" s="521"/>
    </row>
    <row r="23" spans="1:97" s="1" customFormat="1" ht="28.05" customHeight="1">
      <c r="C23" s="558" t="str">
        <f>請求書!C23</f>
        <v/>
      </c>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9" t="str">
        <f>請求書!$AH23</f>
        <v/>
      </c>
      <c r="AI23" s="559"/>
      <c r="AJ23" s="559"/>
      <c r="AK23" s="559"/>
      <c r="AL23" s="559"/>
      <c r="AM23" s="539" t="str">
        <f>請求書!$AM23</f>
        <v/>
      </c>
      <c r="AN23" s="539"/>
      <c r="AO23" s="539"/>
      <c r="AP23" s="539"/>
      <c r="AQ23" s="539"/>
      <c r="AR23" s="521" t="str">
        <f>請求書!$AR23</f>
        <v/>
      </c>
      <c r="AS23" s="521"/>
      <c r="AT23" s="521"/>
      <c r="AU23" s="521"/>
      <c r="AV23" s="521"/>
    </row>
    <row r="24" spans="1:97" s="1" customFormat="1" ht="28.05" customHeight="1">
      <c r="C24" s="558" t="str">
        <f>請求書!C24</f>
        <v/>
      </c>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9" t="str">
        <f>請求書!$AH24</f>
        <v/>
      </c>
      <c r="AI24" s="559"/>
      <c r="AJ24" s="559"/>
      <c r="AK24" s="559"/>
      <c r="AL24" s="559"/>
      <c r="AM24" s="539" t="str">
        <f>請求書!$AM24</f>
        <v/>
      </c>
      <c r="AN24" s="539"/>
      <c r="AO24" s="539"/>
      <c r="AP24" s="539"/>
      <c r="AQ24" s="539"/>
      <c r="AR24" s="521" t="str">
        <f>請求書!$AR24</f>
        <v/>
      </c>
      <c r="AS24" s="521"/>
      <c r="AT24" s="521"/>
      <c r="AU24" s="521"/>
      <c r="AV24" s="521"/>
    </row>
    <row r="25" spans="1:97" s="1" customFormat="1" ht="28.05" customHeight="1">
      <c r="C25" s="558" t="str">
        <f>請求書!C25</f>
        <v/>
      </c>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9" t="str">
        <f>請求書!$AH25</f>
        <v/>
      </c>
      <c r="AI25" s="559"/>
      <c r="AJ25" s="559"/>
      <c r="AK25" s="559"/>
      <c r="AL25" s="559"/>
      <c r="AM25" s="539" t="str">
        <f>請求書!$AM25</f>
        <v/>
      </c>
      <c r="AN25" s="539"/>
      <c r="AO25" s="539"/>
      <c r="AP25" s="539"/>
      <c r="AQ25" s="539"/>
      <c r="AR25" s="521" t="str">
        <f>請求書!$AR25</f>
        <v/>
      </c>
      <c r="AS25" s="521"/>
      <c r="AT25" s="521"/>
      <c r="AU25" s="521"/>
      <c r="AV25" s="521"/>
    </row>
    <row r="26" spans="1:97" s="1" customFormat="1" ht="28.05" customHeight="1">
      <c r="C26" s="558" t="str">
        <f>請求書!C26</f>
        <v/>
      </c>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9" t="str">
        <f>請求書!$AH26</f>
        <v/>
      </c>
      <c r="AI26" s="559"/>
      <c r="AJ26" s="559"/>
      <c r="AK26" s="559"/>
      <c r="AL26" s="559"/>
      <c r="AM26" s="539" t="str">
        <f>請求書!$AM26</f>
        <v/>
      </c>
      <c r="AN26" s="539"/>
      <c r="AO26" s="539"/>
      <c r="AP26" s="539"/>
      <c r="AQ26" s="539"/>
      <c r="AR26" s="521" t="str">
        <f>請求書!$AR26</f>
        <v/>
      </c>
      <c r="AS26" s="521"/>
      <c r="AT26" s="521"/>
      <c r="AU26" s="521"/>
      <c r="AV26" s="521"/>
    </row>
    <row r="27" spans="1:97" s="1" customFormat="1" ht="28.05" customHeight="1">
      <c r="C27" s="558" t="str">
        <f>請求書!C27</f>
        <v/>
      </c>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9" t="str">
        <f>請求書!$AH27</f>
        <v/>
      </c>
      <c r="AI27" s="559"/>
      <c r="AJ27" s="559"/>
      <c r="AK27" s="559"/>
      <c r="AL27" s="559"/>
      <c r="AM27" s="539" t="str">
        <f>請求書!$AM27</f>
        <v/>
      </c>
      <c r="AN27" s="539"/>
      <c r="AO27" s="539"/>
      <c r="AP27" s="539"/>
      <c r="AQ27" s="539"/>
      <c r="AR27" s="521" t="str">
        <f>請求書!$AR27</f>
        <v/>
      </c>
      <c r="AS27" s="521"/>
      <c r="AT27" s="521"/>
      <c r="AU27" s="521"/>
      <c r="AV27" s="521"/>
    </row>
    <row r="28" spans="1:97" s="1" customFormat="1" ht="28.05" customHeight="1">
      <c r="C28" s="558" t="str">
        <f>請求書!C28</f>
        <v/>
      </c>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c r="AH28" s="559" t="str">
        <f>請求書!$AH28</f>
        <v/>
      </c>
      <c r="AI28" s="559"/>
      <c r="AJ28" s="559"/>
      <c r="AK28" s="559"/>
      <c r="AL28" s="559"/>
      <c r="AM28" s="539" t="str">
        <f>請求書!$AM28</f>
        <v/>
      </c>
      <c r="AN28" s="539"/>
      <c r="AO28" s="539"/>
      <c r="AP28" s="539"/>
      <c r="AQ28" s="539"/>
      <c r="AR28" s="521" t="str">
        <f>請求書!$AR28</f>
        <v/>
      </c>
      <c r="AS28" s="521"/>
      <c r="AT28" s="521"/>
      <c r="AU28" s="521"/>
      <c r="AV28" s="521"/>
    </row>
    <row r="29" spans="1:97" s="1" customFormat="1" ht="18" customHeight="1">
      <c r="F29" s="1" t="str">
        <f>IF(請求書!$C28="","",請求書!$C28)</f>
        <v/>
      </c>
      <c r="N29" s="64"/>
      <c r="AB29" s="65"/>
      <c r="AH29" s="539" t="s">
        <v>2</v>
      </c>
      <c r="AI29" s="539"/>
      <c r="AJ29" s="539"/>
      <c r="AK29" s="539"/>
      <c r="AL29" s="539"/>
      <c r="AM29" s="539"/>
      <c r="AN29" s="539"/>
      <c r="AO29" s="539"/>
      <c r="AP29" s="539"/>
      <c r="AQ29" s="539"/>
      <c r="AR29" s="521">
        <f>AR31-AR30</f>
        <v>0</v>
      </c>
      <c r="AS29" s="540"/>
      <c r="AT29" s="540"/>
      <c r="AU29" s="540"/>
      <c r="AV29" s="540"/>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3"/>
      <c r="CL29" s="13"/>
      <c r="CM29" s="13"/>
      <c r="CN29" s="14"/>
      <c r="CO29" s="14"/>
      <c r="CP29" s="14"/>
      <c r="CQ29" s="14"/>
      <c r="CR29" s="14"/>
      <c r="CS29" s="14"/>
    </row>
    <row r="30" spans="1:97" s="1" customFormat="1" ht="18" customHeight="1">
      <c r="N30" s="15"/>
      <c r="AH30" s="539" t="s">
        <v>1</v>
      </c>
      <c r="AI30" s="539"/>
      <c r="AJ30" s="539"/>
      <c r="AK30" s="539"/>
      <c r="AL30" s="539"/>
      <c r="AM30" s="539"/>
      <c r="AN30" s="539"/>
      <c r="AO30" s="539"/>
      <c r="AP30" s="539"/>
      <c r="AQ30" s="539"/>
      <c r="AR30" s="521">
        <f>ROUND(AR31-(AR31/(1+0.1)),0)</f>
        <v>0</v>
      </c>
      <c r="AS30" s="521"/>
      <c r="AT30" s="521"/>
      <c r="AU30" s="521"/>
      <c r="AV30" s="521"/>
      <c r="AZ30" s="12"/>
      <c r="BA30" s="522"/>
      <c r="BB30" s="522"/>
      <c r="BC30" s="522"/>
      <c r="BD30" s="522"/>
      <c r="BE30" s="522"/>
      <c r="BF30" s="522"/>
      <c r="BG30" s="522"/>
      <c r="BH30" s="522"/>
      <c r="BI30" s="522"/>
      <c r="BJ30" s="522"/>
      <c r="BK30" s="522"/>
      <c r="BL30" s="522"/>
      <c r="BM30" s="522"/>
      <c r="BN30" s="522"/>
      <c r="BO30" s="522"/>
      <c r="BP30" s="12"/>
      <c r="BQ30" s="12"/>
      <c r="BR30" s="12"/>
      <c r="BS30" s="12"/>
      <c r="BT30" s="12"/>
      <c r="BU30" s="12"/>
      <c r="BV30" s="12"/>
      <c r="BW30" s="12"/>
      <c r="BX30" s="12"/>
      <c r="BY30" s="12"/>
      <c r="BZ30" s="12"/>
      <c r="CA30" s="12"/>
      <c r="CB30" s="12"/>
      <c r="CC30" s="12"/>
      <c r="CD30" s="12"/>
      <c r="CE30" s="12"/>
      <c r="CF30" s="12"/>
      <c r="CG30" s="12"/>
      <c r="CH30" s="12"/>
      <c r="CI30" s="12"/>
      <c r="CJ30" s="12"/>
      <c r="CK30" s="13"/>
      <c r="CL30" s="13"/>
      <c r="CM30" s="13"/>
      <c r="CN30" s="14"/>
      <c r="CO30" s="14"/>
      <c r="CP30" s="14"/>
      <c r="CQ30" s="14"/>
      <c r="CR30" s="14"/>
      <c r="CS30" s="14"/>
    </row>
    <row r="31" spans="1:97" s="1" customFormat="1" ht="18" customHeight="1">
      <c r="N31" s="15"/>
      <c r="AH31" s="539" t="s">
        <v>191</v>
      </c>
      <c r="AI31" s="539"/>
      <c r="AJ31" s="539"/>
      <c r="AK31" s="539"/>
      <c r="AL31" s="539"/>
      <c r="AM31" s="539"/>
      <c r="AN31" s="539"/>
      <c r="AO31" s="539"/>
      <c r="AP31" s="539"/>
      <c r="AQ31" s="539"/>
      <c r="AR31" s="521">
        <f>SUM(AR22:AV28)</f>
        <v>0</v>
      </c>
      <c r="AS31" s="521"/>
      <c r="AT31" s="521"/>
      <c r="AU31" s="521"/>
      <c r="AV31" s="521"/>
      <c r="AZ31" s="12"/>
      <c r="BA31" s="522"/>
      <c r="BB31" s="522"/>
      <c r="BC31" s="522"/>
      <c r="BD31" s="522"/>
      <c r="BE31" s="522"/>
      <c r="BF31" s="522"/>
      <c r="BG31" s="522"/>
      <c r="BH31" s="522"/>
      <c r="BI31" s="522"/>
      <c r="BJ31" s="522"/>
      <c r="BK31" s="522"/>
      <c r="BL31" s="522"/>
      <c r="BM31" s="522"/>
      <c r="BN31" s="522"/>
      <c r="BO31" s="522"/>
      <c r="BP31" s="12"/>
      <c r="BQ31" s="12"/>
      <c r="BR31" s="12"/>
      <c r="BS31" s="12"/>
      <c r="BT31" s="12"/>
      <c r="BU31" s="12"/>
      <c r="BV31" s="12"/>
      <c r="BW31" s="12"/>
      <c r="BX31" s="12"/>
      <c r="BY31" s="12"/>
      <c r="BZ31" s="12"/>
      <c r="CA31" s="12"/>
      <c r="CB31" s="12"/>
      <c r="CC31" s="12"/>
      <c r="CD31" s="12"/>
      <c r="CE31" s="12"/>
      <c r="CF31" s="12"/>
      <c r="CG31" s="12"/>
      <c r="CH31" s="12"/>
      <c r="CI31" s="12"/>
      <c r="CJ31" s="12"/>
      <c r="CK31" s="13"/>
      <c r="CL31" s="13"/>
      <c r="CM31" s="13"/>
      <c r="CN31" s="14"/>
      <c r="CO31" s="14"/>
      <c r="CP31" s="14"/>
      <c r="CQ31" s="14"/>
      <c r="CR31" s="14"/>
      <c r="CS31" s="14"/>
    </row>
    <row r="32" spans="1:97" ht="18" customHeight="1">
      <c r="H32" s="1"/>
      <c r="I32" s="1"/>
      <c r="J32" s="1"/>
      <c r="K32" s="1"/>
      <c r="L32" s="1"/>
      <c r="M32" s="1"/>
      <c r="N32" s="15"/>
      <c r="O32" s="1"/>
      <c r="P32" s="1"/>
      <c r="Q32" s="1"/>
      <c r="R32" s="1"/>
      <c r="S32" s="1"/>
      <c r="AH32" s="63"/>
      <c r="AI32" s="63"/>
      <c r="AJ32" s="63"/>
      <c r="AK32" s="63"/>
      <c r="AL32" s="63"/>
      <c r="AM32" s="63"/>
      <c r="AN32" s="63"/>
      <c r="AO32" s="63"/>
      <c r="AP32" s="63"/>
      <c r="AQ32" s="63"/>
      <c r="AR32" s="66"/>
      <c r="AS32" s="66"/>
      <c r="AT32" s="66"/>
      <c r="AU32" s="66"/>
      <c r="AV32" s="66"/>
      <c r="AZ32" s="544"/>
      <c r="BA32" s="544"/>
      <c r="BB32" s="544"/>
      <c r="BC32" s="544"/>
      <c r="BD32" s="544"/>
      <c r="BE32" s="544"/>
      <c r="BF32" s="544"/>
      <c r="BG32" s="544"/>
      <c r="BH32" s="544"/>
      <c r="BI32" s="544"/>
      <c r="BJ32" s="544"/>
      <c r="BK32" s="544"/>
      <c r="BL32" s="544"/>
      <c r="BM32" s="544"/>
      <c r="BN32" s="544"/>
      <c r="BO32" s="544"/>
      <c r="BP32" s="544"/>
      <c r="BQ32" s="544"/>
      <c r="BR32" s="5"/>
      <c r="BS32" s="5"/>
      <c r="BT32" s="5"/>
      <c r="BU32" s="5"/>
      <c r="BV32" s="5"/>
      <c r="BW32" s="5"/>
      <c r="BX32" s="5"/>
      <c r="BY32" s="5"/>
      <c r="BZ32" s="5"/>
      <c r="CA32" s="5"/>
      <c r="CB32" s="5"/>
      <c r="CC32" s="5"/>
      <c r="CD32" s="5"/>
      <c r="CE32" s="5"/>
      <c r="CF32" s="5"/>
      <c r="CG32" s="5"/>
      <c r="CH32" s="5"/>
      <c r="CI32" s="5"/>
      <c r="CJ32" s="5"/>
      <c r="CK32" s="6"/>
      <c r="CL32" s="6"/>
      <c r="CM32" s="6"/>
      <c r="CN32" s="7"/>
      <c r="CO32" s="7"/>
      <c r="CP32" s="7"/>
      <c r="CQ32" s="7"/>
      <c r="CR32" s="7"/>
      <c r="CS32" s="7"/>
    </row>
    <row r="33" spans="8:97" ht="30" customHeight="1" thickBot="1">
      <c r="H33" s="537" t="s">
        <v>185</v>
      </c>
      <c r="I33" s="537"/>
      <c r="J33" s="537"/>
      <c r="K33" s="537"/>
      <c r="L33" s="537"/>
      <c r="M33" s="537"/>
      <c r="N33" s="537"/>
      <c r="O33" s="545">
        <f t="shared" ref="O33" si="0">$AR$31</f>
        <v>0</v>
      </c>
      <c r="P33" s="545"/>
      <c r="Q33" s="545"/>
      <c r="R33" s="545"/>
      <c r="S33" s="545"/>
      <c r="T33" s="545"/>
      <c r="U33" s="545"/>
      <c r="V33" s="545"/>
      <c r="W33" s="545"/>
      <c r="X33" s="545"/>
      <c r="Y33" s="545"/>
      <c r="Z33" s="545"/>
      <c r="AA33" s="545"/>
      <c r="AB33" s="545"/>
      <c r="AC33" s="545"/>
      <c r="AD33" s="545"/>
      <c r="AE33" s="545"/>
      <c r="AF33" s="545"/>
      <c r="AG33" s="545"/>
      <c r="AH33" s="545"/>
      <c r="AI33" s="545"/>
      <c r="AJ33" s="545"/>
      <c r="AK33" s="67" t="s">
        <v>177</v>
      </c>
      <c r="AL33" s="68"/>
      <c r="AM33" s="1"/>
      <c r="AN33" s="1"/>
      <c r="AO33" s="1"/>
      <c r="AP33" s="1"/>
      <c r="AZ33" s="544"/>
      <c r="BA33" s="544"/>
      <c r="BB33" s="544"/>
      <c r="BC33" s="544"/>
      <c r="BD33" s="544"/>
      <c r="BE33" s="544"/>
      <c r="BF33" s="544"/>
      <c r="BG33" s="544"/>
      <c r="BH33" s="544"/>
      <c r="BI33" s="544"/>
      <c r="BJ33" s="544"/>
      <c r="BK33" s="544"/>
      <c r="BL33" s="544"/>
      <c r="BM33" s="544"/>
      <c r="BN33" s="544"/>
      <c r="BO33" s="544"/>
      <c r="BP33" s="544"/>
      <c r="BQ33" s="544"/>
      <c r="BR33" s="8"/>
      <c r="BS33" s="8"/>
      <c r="BT33" s="8"/>
      <c r="BU33" s="8"/>
      <c r="BV33" s="8"/>
      <c r="BW33" s="8"/>
      <c r="BX33" s="8"/>
      <c r="BY33" s="8"/>
      <c r="BZ33" s="8"/>
      <c r="CA33" s="8"/>
      <c r="CB33" s="8"/>
      <c r="CC33" s="8"/>
      <c r="CD33" s="8"/>
      <c r="CE33" s="8"/>
      <c r="CF33" s="8"/>
      <c r="CG33" s="8"/>
      <c r="CH33" s="8"/>
      <c r="CI33" s="8"/>
      <c r="CJ33" s="8"/>
      <c r="CK33" s="6"/>
      <c r="CL33" s="6"/>
      <c r="CM33" s="6"/>
      <c r="CN33" s="9"/>
      <c r="CO33" s="9"/>
      <c r="CP33" s="9"/>
      <c r="CQ33" s="9"/>
      <c r="CR33" s="9"/>
      <c r="CS33" s="9"/>
    </row>
    <row r="34" spans="8:97" ht="18" customHeight="1">
      <c r="H34" s="1"/>
      <c r="I34" s="1"/>
      <c r="J34" s="1"/>
      <c r="K34" s="1"/>
      <c r="L34" s="1"/>
      <c r="M34" s="1"/>
      <c r="N34" s="1"/>
      <c r="O34" s="543"/>
      <c r="P34" s="543"/>
      <c r="Q34" s="543"/>
      <c r="R34" s="543"/>
      <c r="S34" s="543"/>
      <c r="T34" s="543"/>
      <c r="U34" s="543"/>
      <c r="V34" s="543"/>
      <c r="W34" s="543"/>
      <c r="X34" s="543"/>
      <c r="Y34" s="543"/>
      <c r="Z34" s="543"/>
      <c r="AA34" s="543"/>
      <c r="AB34" s="543"/>
      <c r="AC34" s="543"/>
      <c r="AD34" s="543"/>
      <c r="AE34" s="543"/>
      <c r="AF34" s="546"/>
      <c r="AG34" s="546"/>
      <c r="AH34" s="546"/>
      <c r="AI34" s="546"/>
      <c r="AJ34" s="69"/>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6"/>
      <c r="CL34" s="6"/>
      <c r="CM34" s="6"/>
      <c r="CN34" s="9"/>
      <c r="CO34" s="9"/>
      <c r="CP34" s="9"/>
      <c r="CQ34" s="9"/>
      <c r="CR34" s="9"/>
      <c r="CS34" s="9"/>
    </row>
    <row r="35" spans="8:97" ht="18" customHeight="1">
      <c r="U35" s="1"/>
      <c r="V35" s="1"/>
      <c r="W35" s="1"/>
      <c r="X35" s="1"/>
      <c r="Y35" s="1"/>
      <c r="Z35" s="1"/>
      <c r="AA35" s="1"/>
      <c r="AB35" s="1"/>
      <c r="AC35" s="1"/>
      <c r="AD35" s="65"/>
      <c r="AJ35" s="65"/>
      <c r="AK35" s="1"/>
      <c r="AL35" s="65"/>
      <c r="AM35" s="19"/>
      <c r="BF35" s="21"/>
      <c r="BK35" s="22"/>
    </row>
    <row r="36" spans="8:97" ht="18" customHeight="1">
      <c r="N36" s="1"/>
      <c r="O36" s="1"/>
      <c r="P36" s="1"/>
      <c r="Q36" s="1"/>
      <c r="R36" s="1"/>
      <c r="S36" s="1"/>
      <c r="T36" s="1"/>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4"/>
      <c r="CL36" s="4"/>
      <c r="CM36" s="4"/>
      <c r="CN36" s="4"/>
      <c r="CO36" s="4"/>
      <c r="CP36" s="4"/>
      <c r="CQ36" s="4"/>
      <c r="CR36" s="4"/>
      <c r="CS36" s="4"/>
    </row>
    <row r="37" spans="8:97" ht="18" customHeight="1">
      <c r="N37" s="15"/>
      <c r="O37" s="1"/>
      <c r="P37" s="1"/>
      <c r="Q37" s="1"/>
      <c r="R37" s="1"/>
      <c r="S37" s="1"/>
      <c r="T37" s="1"/>
      <c r="U37" s="1"/>
      <c r="V37" s="1"/>
      <c r="W37" s="1"/>
      <c r="X37" s="1"/>
      <c r="Y37" s="1"/>
      <c r="Z37" s="1"/>
      <c r="AA37" s="1"/>
      <c r="AB37" s="65"/>
      <c r="AH37" s="65"/>
      <c r="AI37" s="1"/>
      <c r="AJ37" s="65"/>
      <c r="AK37" s="543"/>
      <c r="AL37" s="525"/>
      <c r="AM37" s="525"/>
      <c r="AN37" s="525"/>
      <c r="AO37" s="525"/>
      <c r="AP37" s="525"/>
      <c r="AQ37" s="525"/>
      <c r="AR37" s="525"/>
      <c r="AS37" s="52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6"/>
      <c r="CL37" s="6"/>
      <c r="CM37" s="6"/>
      <c r="CN37" s="7"/>
      <c r="CO37" s="7"/>
      <c r="CP37" s="7"/>
      <c r="CQ37" s="7"/>
      <c r="CR37" s="7"/>
      <c r="CS37" s="7"/>
    </row>
    <row r="38" spans="8:97" ht="18" customHeight="1">
      <c r="S38" s="1"/>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6"/>
      <c r="CL38" s="6"/>
      <c r="CM38" s="6"/>
      <c r="CN38" s="7"/>
      <c r="CO38" s="7"/>
      <c r="CP38" s="7"/>
      <c r="CQ38" s="7"/>
      <c r="CR38" s="7"/>
      <c r="CS38" s="7"/>
    </row>
    <row r="39" spans="8:97" ht="18" customHeight="1">
      <c r="BF39" s="21"/>
      <c r="BK39" s="21"/>
    </row>
    <row r="40" spans="8:97" ht="18" customHeight="1">
      <c r="BF40" s="21"/>
    </row>
    <row r="41" spans="8:97" ht="18" customHeight="1">
      <c r="BF41" s="21"/>
    </row>
    <row r="42" spans="8:97" ht="18" customHeight="1">
      <c r="BF42" s="21"/>
    </row>
    <row r="43" spans="8:97" ht="18" customHeight="1"/>
    <row r="44" spans="8:97" ht="18" customHeight="1"/>
    <row r="45" spans="8:97" ht="18" customHeight="1"/>
    <row r="46" spans="8:97" ht="18" customHeight="1"/>
    <row r="47" spans="8:97" ht="18" customHeight="1"/>
    <row r="48" spans="8:9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sheetData>
  <mergeCells count="59">
    <mergeCell ref="AZ2:CB3"/>
    <mergeCell ref="AZ33:BQ33"/>
    <mergeCell ref="AH29:AQ29"/>
    <mergeCell ref="AR29:AV29"/>
    <mergeCell ref="AH31:AQ31"/>
    <mergeCell ref="AR31:AV31"/>
    <mergeCell ref="BA31:BO31"/>
    <mergeCell ref="AZ32:BQ32"/>
    <mergeCell ref="AH28:AL28"/>
    <mergeCell ref="AM28:AQ28"/>
    <mergeCell ref="AR28:AV28"/>
    <mergeCell ref="AR21:AV21"/>
    <mergeCell ref="BA30:BO30"/>
    <mergeCell ref="AA12:AV12"/>
    <mergeCell ref="AA13:AV13"/>
    <mergeCell ref="C23:AG23"/>
    <mergeCell ref="AK37:AS37"/>
    <mergeCell ref="AL1:AO1"/>
    <mergeCell ref="AR25:AV25"/>
    <mergeCell ref="C27:AG27"/>
    <mergeCell ref="AH27:AL27"/>
    <mergeCell ref="AM27:AQ27"/>
    <mergeCell ref="AR27:AV27"/>
    <mergeCell ref="C26:AG26"/>
    <mergeCell ref="AH26:AL26"/>
    <mergeCell ref="AM26:AQ26"/>
    <mergeCell ref="AR26:AV26"/>
    <mergeCell ref="C22:AG22"/>
    <mergeCell ref="AH22:AL22"/>
    <mergeCell ref="AM22:AQ22"/>
    <mergeCell ref="AR22:AV22"/>
    <mergeCell ref="AH25:AL25"/>
    <mergeCell ref="H33:N33"/>
    <mergeCell ref="O33:AJ33"/>
    <mergeCell ref="C28:AG28"/>
    <mergeCell ref="O34:AE34"/>
    <mergeCell ref="AF34:AI34"/>
    <mergeCell ref="AH23:AL23"/>
    <mergeCell ref="AM23:AQ23"/>
    <mergeCell ref="AR23:AV23"/>
    <mergeCell ref="AH30:AQ30"/>
    <mergeCell ref="AR30:AV30"/>
    <mergeCell ref="C24:AG24"/>
    <mergeCell ref="AH24:AL24"/>
    <mergeCell ref="AM24:AQ24"/>
    <mergeCell ref="AR24:AV24"/>
    <mergeCell ref="C25:AG25"/>
    <mergeCell ref="AM25:AQ25"/>
    <mergeCell ref="AP1:AX1"/>
    <mergeCell ref="AR3:AT3"/>
    <mergeCell ref="A4:AX6"/>
    <mergeCell ref="C8:U10"/>
    <mergeCell ref="AL2:AX2"/>
    <mergeCell ref="V9:X10"/>
    <mergeCell ref="C17:AL17"/>
    <mergeCell ref="A19:AX19"/>
    <mergeCell ref="C21:AG21"/>
    <mergeCell ref="AH21:AL21"/>
    <mergeCell ref="AM21:AQ21"/>
  </mergeCells>
  <phoneticPr fontId="13"/>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3:Y65543 JR65543:JU65543 TN65543:TQ65543 ADJ65543:ADM65543 ANF65543:ANI65543 AXB65543:AXE65543 BGX65543:BHA65543 BQT65543:BQW65543 CAP65543:CAS65543 CKL65543:CKO65543 CUH65543:CUK65543 DED65543:DEG65543 DNZ65543:DOC65543 DXV65543:DXY65543 EHR65543:EHU65543 ERN65543:ERQ65543 FBJ65543:FBM65543 FLF65543:FLI65543 FVB65543:FVE65543 GEX65543:GFA65543 GOT65543:GOW65543 GYP65543:GYS65543 HIL65543:HIO65543 HSH65543:HSK65543 ICD65543:ICG65543 ILZ65543:IMC65543 IVV65543:IVY65543 JFR65543:JFU65543 JPN65543:JPQ65543 JZJ65543:JZM65543 KJF65543:KJI65543 KTB65543:KTE65543 LCX65543:LDA65543 LMT65543:LMW65543 LWP65543:LWS65543 MGL65543:MGO65543 MQH65543:MQK65543 NAD65543:NAG65543 NJZ65543:NKC65543 NTV65543:NTY65543 ODR65543:ODU65543 ONN65543:ONQ65543 OXJ65543:OXM65543 PHF65543:PHI65543 PRB65543:PRE65543 QAX65543:QBA65543 QKT65543:QKW65543 QUP65543:QUS65543 REL65543:REO65543 ROH65543:ROK65543 RYD65543:RYG65543 SHZ65543:SIC65543 SRV65543:SRY65543 TBR65543:TBU65543 TLN65543:TLQ65543 TVJ65543:TVM65543 UFF65543:UFI65543 UPB65543:UPE65543 UYX65543:UZA65543 VIT65543:VIW65543 VSP65543:VSS65543 WCL65543:WCO65543 WMH65543:WMK65543 WWD65543:WWG65543 V131079:Y131079 JR131079:JU131079 TN131079:TQ131079 ADJ131079:ADM131079 ANF131079:ANI131079 AXB131079:AXE131079 BGX131079:BHA131079 BQT131079:BQW131079 CAP131079:CAS131079 CKL131079:CKO131079 CUH131079:CUK131079 DED131079:DEG131079 DNZ131079:DOC131079 DXV131079:DXY131079 EHR131079:EHU131079 ERN131079:ERQ131079 FBJ131079:FBM131079 FLF131079:FLI131079 FVB131079:FVE131079 GEX131079:GFA131079 GOT131079:GOW131079 GYP131079:GYS131079 HIL131079:HIO131079 HSH131079:HSK131079 ICD131079:ICG131079 ILZ131079:IMC131079 IVV131079:IVY131079 JFR131079:JFU131079 JPN131079:JPQ131079 JZJ131079:JZM131079 KJF131079:KJI131079 KTB131079:KTE131079 LCX131079:LDA131079 LMT131079:LMW131079 LWP131079:LWS131079 MGL131079:MGO131079 MQH131079:MQK131079 NAD131079:NAG131079 NJZ131079:NKC131079 NTV131079:NTY131079 ODR131079:ODU131079 ONN131079:ONQ131079 OXJ131079:OXM131079 PHF131079:PHI131079 PRB131079:PRE131079 QAX131079:QBA131079 QKT131079:QKW131079 QUP131079:QUS131079 REL131079:REO131079 ROH131079:ROK131079 RYD131079:RYG131079 SHZ131079:SIC131079 SRV131079:SRY131079 TBR131079:TBU131079 TLN131079:TLQ131079 TVJ131079:TVM131079 UFF131079:UFI131079 UPB131079:UPE131079 UYX131079:UZA131079 VIT131079:VIW131079 VSP131079:VSS131079 WCL131079:WCO131079 WMH131079:WMK131079 WWD131079:WWG131079 V196615:Y196615 JR196615:JU196615 TN196615:TQ196615 ADJ196615:ADM196615 ANF196615:ANI196615 AXB196615:AXE196615 BGX196615:BHA196615 BQT196615:BQW196615 CAP196615:CAS196615 CKL196615:CKO196615 CUH196615:CUK196615 DED196615:DEG196615 DNZ196615:DOC196615 DXV196615:DXY196615 EHR196615:EHU196615 ERN196615:ERQ196615 FBJ196615:FBM196615 FLF196615:FLI196615 FVB196615:FVE196615 GEX196615:GFA196615 GOT196615:GOW196615 GYP196615:GYS196615 HIL196615:HIO196615 HSH196615:HSK196615 ICD196615:ICG196615 ILZ196615:IMC196615 IVV196615:IVY196615 JFR196615:JFU196615 JPN196615:JPQ196615 JZJ196615:JZM196615 KJF196615:KJI196615 KTB196615:KTE196615 LCX196615:LDA196615 LMT196615:LMW196615 LWP196615:LWS196615 MGL196615:MGO196615 MQH196615:MQK196615 NAD196615:NAG196615 NJZ196615:NKC196615 NTV196615:NTY196615 ODR196615:ODU196615 ONN196615:ONQ196615 OXJ196615:OXM196615 PHF196615:PHI196615 PRB196615:PRE196615 QAX196615:QBA196615 QKT196615:QKW196615 QUP196615:QUS196615 REL196615:REO196615 ROH196615:ROK196615 RYD196615:RYG196615 SHZ196615:SIC196615 SRV196615:SRY196615 TBR196615:TBU196615 TLN196615:TLQ196615 TVJ196615:TVM196615 UFF196615:UFI196615 UPB196615:UPE196615 UYX196615:UZA196615 VIT196615:VIW196615 VSP196615:VSS196615 WCL196615:WCO196615 WMH196615:WMK196615 WWD196615:WWG196615 V262151:Y262151 JR262151:JU262151 TN262151:TQ262151 ADJ262151:ADM262151 ANF262151:ANI262151 AXB262151:AXE262151 BGX262151:BHA262151 BQT262151:BQW262151 CAP262151:CAS262151 CKL262151:CKO262151 CUH262151:CUK262151 DED262151:DEG262151 DNZ262151:DOC262151 DXV262151:DXY262151 EHR262151:EHU262151 ERN262151:ERQ262151 FBJ262151:FBM262151 FLF262151:FLI262151 FVB262151:FVE262151 GEX262151:GFA262151 GOT262151:GOW262151 GYP262151:GYS262151 HIL262151:HIO262151 HSH262151:HSK262151 ICD262151:ICG262151 ILZ262151:IMC262151 IVV262151:IVY262151 JFR262151:JFU262151 JPN262151:JPQ262151 JZJ262151:JZM262151 KJF262151:KJI262151 KTB262151:KTE262151 LCX262151:LDA262151 LMT262151:LMW262151 LWP262151:LWS262151 MGL262151:MGO262151 MQH262151:MQK262151 NAD262151:NAG262151 NJZ262151:NKC262151 NTV262151:NTY262151 ODR262151:ODU262151 ONN262151:ONQ262151 OXJ262151:OXM262151 PHF262151:PHI262151 PRB262151:PRE262151 QAX262151:QBA262151 QKT262151:QKW262151 QUP262151:QUS262151 REL262151:REO262151 ROH262151:ROK262151 RYD262151:RYG262151 SHZ262151:SIC262151 SRV262151:SRY262151 TBR262151:TBU262151 TLN262151:TLQ262151 TVJ262151:TVM262151 UFF262151:UFI262151 UPB262151:UPE262151 UYX262151:UZA262151 VIT262151:VIW262151 VSP262151:VSS262151 WCL262151:WCO262151 WMH262151:WMK262151 WWD262151:WWG262151 V327687:Y327687 JR327687:JU327687 TN327687:TQ327687 ADJ327687:ADM327687 ANF327687:ANI327687 AXB327687:AXE327687 BGX327687:BHA327687 BQT327687:BQW327687 CAP327687:CAS327687 CKL327687:CKO327687 CUH327687:CUK327687 DED327687:DEG327687 DNZ327687:DOC327687 DXV327687:DXY327687 EHR327687:EHU327687 ERN327687:ERQ327687 FBJ327687:FBM327687 FLF327687:FLI327687 FVB327687:FVE327687 GEX327687:GFA327687 GOT327687:GOW327687 GYP327687:GYS327687 HIL327687:HIO327687 HSH327687:HSK327687 ICD327687:ICG327687 ILZ327687:IMC327687 IVV327687:IVY327687 JFR327687:JFU327687 JPN327687:JPQ327687 JZJ327687:JZM327687 KJF327687:KJI327687 KTB327687:KTE327687 LCX327687:LDA327687 LMT327687:LMW327687 LWP327687:LWS327687 MGL327687:MGO327687 MQH327687:MQK327687 NAD327687:NAG327687 NJZ327687:NKC327687 NTV327687:NTY327687 ODR327687:ODU327687 ONN327687:ONQ327687 OXJ327687:OXM327687 PHF327687:PHI327687 PRB327687:PRE327687 QAX327687:QBA327687 QKT327687:QKW327687 QUP327687:QUS327687 REL327687:REO327687 ROH327687:ROK327687 RYD327687:RYG327687 SHZ327687:SIC327687 SRV327687:SRY327687 TBR327687:TBU327687 TLN327687:TLQ327687 TVJ327687:TVM327687 UFF327687:UFI327687 UPB327687:UPE327687 UYX327687:UZA327687 VIT327687:VIW327687 VSP327687:VSS327687 WCL327687:WCO327687 WMH327687:WMK327687 WWD327687:WWG327687 V393223:Y393223 JR393223:JU393223 TN393223:TQ393223 ADJ393223:ADM393223 ANF393223:ANI393223 AXB393223:AXE393223 BGX393223:BHA393223 BQT393223:BQW393223 CAP393223:CAS393223 CKL393223:CKO393223 CUH393223:CUK393223 DED393223:DEG393223 DNZ393223:DOC393223 DXV393223:DXY393223 EHR393223:EHU393223 ERN393223:ERQ393223 FBJ393223:FBM393223 FLF393223:FLI393223 FVB393223:FVE393223 GEX393223:GFA393223 GOT393223:GOW393223 GYP393223:GYS393223 HIL393223:HIO393223 HSH393223:HSK393223 ICD393223:ICG393223 ILZ393223:IMC393223 IVV393223:IVY393223 JFR393223:JFU393223 JPN393223:JPQ393223 JZJ393223:JZM393223 KJF393223:KJI393223 KTB393223:KTE393223 LCX393223:LDA393223 LMT393223:LMW393223 LWP393223:LWS393223 MGL393223:MGO393223 MQH393223:MQK393223 NAD393223:NAG393223 NJZ393223:NKC393223 NTV393223:NTY393223 ODR393223:ODU393223 ONN393223:ONQ393223 OXJ393223:OXM393223 PHF393223:PHI393223 PRB393223:PRE393223 QAX393223:QBA393223 QKT393223:QKW393223 QUP393223:QUS393223 REL393223:REO393223 ROH393223:ROK393223 RYD393223:RYG393223 SHZ393223:SIC393223 SRV393223:SRY393223 TBR393223:TBU393223 TLN393223:TLQ393223 TVJ393223:TVM393223 UFF393223:UFI393223 UPB393223:UPE393223 UYX393223:UZA393223 VIT393223:VIW393223 VSP393223:VSS393223 WCL393223:WCO393223 WMH393223:WMK393223 WWD393223:WWG393223 V458759:Y458759 JR458759:JU458759 TN458759:TQ458759 ADJ458759:ADM458759 ANF458759:ANI458759 AXB458759:AXE458759 BGX458759:BHA458759 BQT458759:BQW458759 CAP458759:CAS458759 CKL458759:CKO458759 CUH458759:CUK458759 DED458759:DEG458759 DNZ458759:DOC458759 DXV458759:DXY458759 EHR458759:EHU458759 ERN458759:ERQ458759 FBJ458759:FBM458759 FLF458759:FLI458759 FVB458759:FVE458759 GEX458759:GFA458759 GOT458759:GOW458759 GYP458759:GYS458759 HIL458759:HIO458759 HSH458759:HSK458759 ICD458759:ICG458759 ILZ458759:IMC458759 IVV458759:IVY458759 JFR458759:JFU458759 JPN458759:JPQ458759 JZJ458759:JZM458759 KJF458759:KJI458759 KTB458759:KTE458759 LCX458759:LDA458759 LMT458759:LMW458759 LWP458759:LWS458759 MGL458759:MGO458759 MQH458759:MQK458759 NAD458759:NAG458759 NJZ458759:NKC458759 NTV458759:NTY458759 ODR458759:ODU458759 ONN458759:ONQ458759 OXJ458759:OXM458759 PHF458759:PHI458759 PRB458759:PRE458759 QAX458759:QBA458759 QKT458759:QKW458759 QUP458759:QUS458759 REL458759:REO458759 ROH458759:ROK458759 RYD458759:RYG458759 SHZ458759:SIC458759 SRV458759:SRY458759 TBR458759:TBU458759 TLN458759:TLQ458759 TVJ458759:TVM458759 UFF458759:UFI458759 UPB458759:UPE458759 UYX458759:UZA458759 VIT458759:VIW458759 VSP458759:VSS458759 WCL458759:WCO458759 WMH458759:WMK458759 WWD458759:WWG458759 V524295:Y524295 JR524295:JU524295 TN524295:TQ524295 ADJ524295:ADM524295 ANF524295:ANI524295 AXB524295:AXE524295 BGX524295:BHA524295 BQT524295:BQW524295 CAP524295:CAS524295 CKL524295:CKO524295 CUH524295:CUK524295 DED524295:DEG524295 DNZ524295:DOC524295 DXV524295:DXY524295 EHR524295:EHU524295 ERN524295:ERQ524295 FBJ524295:FBM524295 FLF524295:FLI524295 FVB524295:FVE524295 GEX524295:GFA524295 GOT524295:GOW524295 GYP524295:GYS524295 HIL524295:HIO524295 HSH524295:HSK524295 ICD524295:ICG524295 ILZ524295:IMC524295 IVV524295:IVY524295 JFR524295:JFU524295 JPN524295:JPQ524295 JZJ524295:JZM524295 KJF524295:KJI524295 KTB524295:KTE524295 LCX524295:LDA524295 LMT524295:LMW524295 LWP524295:LWS524295 MGL524295:MGO524295 MQH524295:MQK524295 NAD524295:NAG524295 NJZ524295:NKC524295 NTV524295:NTY524295 ODR524295:ODU524295 ONN524295:ONQ524295 OXJ524295:OXM524295 PHF524295:PHI524295 PRB524295:PRE524295 QAX524295:QBA524295 QKT524295:QKW524295 QUP524295:QUS524295 REL524295:REO524295 ROH524295:ROK524295 RYD524295:RYG524295 SHZ524295:SIC524295 SRV524295:SRY524295 TBR524295:TBU524295 TLN524295:TLQ524295 TVJ524295:TVM524295 UFF524295:UFI524295 UPB524295:UPE524295 UYX524295:UZA524295 VIT524295:VIW524295 VSP524295:VSS524295 WCL524295:WCO524295 WMH524295:WMK524295 WWD524295:WWG524295 V589831:Y589831 JR589831:JU589831 TN589831:TQ589831 ADJ589831:ADM589831 ANF589831:ANI589831 AXB589831:AXE589831 BGX589831:BHA589831 BQT589831:BQW589831 CAP589831:CAS589831 CKL589831:CKO589831 CUH589831:CUK589831 DED589831:DEG589831 DNZ589831:DOC589831 DXV589831:DXY589831 EHR589831:EHU589831 ERN589831:ERQ589831 FBJ589831:FBM589831 FLF589831:FLI589831 FVB589831:FVE589831 GEX589831:GFA589831 GOT589831:GOW589831 GYP589831:GYS589831 HIL589831:HIO589831 HSH589831:HSK589831 ICD589831:ICG589831 ILZ589831:IMC589831 IVV589831:IVY589831 JFR589831:JFU589831 JPN589831:JPQ589831 JZJ589831:JZM589831 KJF589831:KJI589831 KTB589831:KTE589831 LCX589831:LDA589831 LMT589831:LMW589831 LWP589831:LWS589831 MGL589831:MGO589831 MQH589831:MQK589831 NAD589831:NAG589831 NJZ589831:NKC589831 NTV589831:NTY589831 ODR589831:ODU589831 ONN589831:ONQ589831 OXJ589831:OXM589831 PHF589831:PHI589831 PRB589831:PRE589831 QAX589831:QBA589831 QKT589831:QKW589831 QUP589831:QUS589831 REL589831:REO589831 ROH589831:ROK589831 RYD589831:RYG589831 SHZ589831:SIC589831 SRV589831:SRY589831 TBR589831:TBU589831 TLN589831:TLQ589831 TVJ589831:TVM589831 UFF589831:UFI589831 UPB589831:UPE589831 UYX589831:UZA589831 VIT589831:VIW589831 VSP589831:VSS589831 WCL589831:WCO589831 WMH589831:WMK589831 WWD589831:WWG589831 V655367:Y655367 JR655367:JU655367 TN655367:TQ655367 ADJ655367:ADM655367 ANF655367:ANI655367 AXB655367:AXE655367 BGX655367:BHA655367 BQT655367:BQW655367 CAP655367:CAS655367 CKL655367:CKO655367 CUH655367:CUK655367 DED655367:DEG655367 DNZ655367:DOC655367 DXV655367:DXY655367 EHR655367:EHU655367 ERN655367:ERQ655367 FBJ655367:FBM655367 FLF655367:FLI655367 FVB655367:FVE655367 GEX655367:GFA655367 GOT655367:GOW655367 GYP655367:GYS655367 HIL655367:HIO655367 HSH655367:HSK655367 ICD655367:ICG655367 ILZ655367:IMC655367 IVV655367:IVY655367 JFR655367:JFU655367 JPN655367:JPQ655367 JZJ655367:JZM655367 KJF655367:KJI655367 KTB655367:KTE655367 LCX655367:LDA655367 LMT655367:LMW655367 LWP655367:LWS655367 MGL655367:MGO655367 MQH655367:MQK655367 NAD655367:NAG655367 NJZ655367:NKC655367 NTV655367:NTY655367 ODR655367:ODU655367 ONN655367:ONQ655367 OXJ655367:OXM655367 PHF655367:PHI655367 PRB655367:PRE655367 QAX655367:QBA655367 QKT655367:QKW655367 QUP655367:QUS655367 REL655367:REO655367 ROH655367:ROK655367 RYD655367:RYG655367 SHZ655367:SIC655367 SRV655367:SRY655367 TBR655367:TBU655367 TLN655367:TLQ655367 TVJ655367:TVM655367 UFF655367:UFI655367 UPB655367:UPE655367 UYX655367:UZA655367 VIT655367:VIW655367 VSP655367:VSS655367 WCL655367:WCO655367 WMH655367:WMK655367 WWD655367:WWG655367 V720903:Y720903 JR720903:JU720903 TN720903:TQ720903 ADJ720903:ADM720903 ANF720903:ANI720903 AXB720903:AXE720903 BGX720903:BHA720903 BQT720903:BQW720903 CAP720903:CAS720903 CKL720903:CKO720903 CUH720903:CUK720903 DED720903:DEG720903 DNZ720903:DOC720903 DXV720903:DXY720903 EHR720903:EHU720903 ERN720903:ERQ720903 FBJ720903:FBM720903 FLF720903:FLI720903 FVB720903:FVE720903 GEX720903:GFA720903 GOT720903:GOW720903 GYP720903:GYS720903 HIL720903:HIO720903 HSH720903:HSK720903 ICD720903:ICG720903 ILZ720903:IMC720903 IVV720903:IVY720903 JFR720903:JFU720903 JPN720903:JPQ720903 JZJ720903:JZM720903 KJF720903:KJI720903 KTB720903:KTE720903 LCX720903:LDA720903 LMT720903:LMW720903 LWP720903:LWS720903 MGL720903:MGO720903 MQH720903:MQK720903 NAD720903:NAG720903 NJZ720903:NKC720903 NTV720903:NTY720903 ODR720903:ODU720903 ONN720903:ONQ720903 OXJ720903:OXM720903 PHF720903:PHI720903 PRB720903:PRE720903 QAX720903:QBA720903 QKT720903:QKW720903 QUP720903:QUS720903 REL720903:REO720903 ROH720903:ROK720903 RYD720903:RYG720903 SHZ720903:SIC720903 SRV720903:SRY720903 TBR720903:TBU720903 TLN720903:TLQ720903 TVJ720903:TVM720903 UFF720903:UFI720903 UPB720903:UPE720903 UYX720903:UZA720903 VIT720903:VIW720903 VSP720903:VSS720903 WCL720903:WCO720903 WMH720903:WMK720903 WWD720903:WWG720903 V786439:Y786439 JR786439:JU786439 TN786439:TQ786439 ADJ786439:ADM786439 ANF786439:ANI786439 AXB786439:AXE786439 BGX786439:BHA786439 BQT786439:BQW786439 CAP786439:CAS786439 CKL786439:CKO786439 CUH786439:CUK786439 DED786439:DEG786439 DNZ786439:DOC786439 DXV786439:DXY786439 EHR786439:EHU786439 ERN786439:ERQ786439 FBJ786439:FBM786439 FLF786439:FLI786439 FVB786439:FVE786439 GEX786439:GFA786439 GOT786439:GOW786439 GYP786439:GYS786439 HIL786439:HIO786439 HSH786439:HSK786439 ICD786439:ICG786439 ILZ786439:IMC786439 IVV786439:IVY786439 JFR786439:JFU786439 JPN786439:JPQ786439 JZJ786439:JZM786439 KJF786439:KJI786439 KTB786439:KTE786439 LCX786439:LDA786439 LMT786439:LMW786439 LWP786439:LWS786439 MGL786439:MGO786439 MQH786439:MQK786439 NAD786439:NAG786439 NJZ786439:NKC786439 NTV786439:NTY786439 ODR786439:ODU786439 ONN786439:ONQ786439 OXJ786439:OXM786439 PHF786439:PHI786439 PRB786439:PRE786439 QAX786439:QBA786439 QKT786439:QKW786439 QUP786439:QUS786439 REL786439:REO786439 ROH786439:ROK786439 RYD786439:RYG786439 SHZ786439:SIC786439 SRV786439:SRY786439 TBR786439:TBU786439 TLN786439:TLQ786439 TVJ786439:TVM786439 UFF786439:UFI786439 UPB786439:UPE786439 UYX786439:UZA786439 VIT786439:VIW786439 VSP786439:VSS786439 WCL786439:WCO786439 WMH786439:WMK786439 WWD786439:WWG786439 V851975:Y851975 JR851975:JU851975 TN851975:TQ851975 ADJ851975:ADM851975 ANF851975:ANI851975 AXB851975:AXE851975 BGX851975:BHA851975 BQT851975:BQW851975 CAP851975:CAS851975 CKL851975:CKO851975 CUH851975:CUK851975 DED851975:DEG851975 DNZ851975:DOC851975 DXV851975:DXY851975 EHR851975:EHU851975 ERN851975:ERQ851975 FBJ851975:FBM851975 FLF851975:FLI851975 FVB851975:FVE851975 GEX851975:GFA851975 GOT851975:GOW851975 GYP851975:GYS851975 HIL851975:HIO851975 HSH851975:HSK851975 ICD851975:ICG851975 ILZ851975:IMC851975 IVV851975:IVY851975 JFR851975:JFU851975 JPN851975:JPQ851975 JZJ851975:JZM851975 KJF851975:KJI851975 KTB851975:KTE851975 LCX851975:LDA851975 LMT851975:LMW851975 LWP851975:LWS851975 MGL851975:MGO851975 MQH851975:MQK851975 NAD851975:NAG851975 NJZ851975:NKC851975 NTV851975:NTY851975 ODR851975:ODU851975 ONN851975:ONQ851975 OXJ851975:OXM851975 PHF851975:PHI851975 PRB851975:PRE851975 QAX851975:QBA851975 QKT851975:QKW851975 QUP851975:QUS851975 REL851975:REO851975 ROH851975:ROK851975 RYD851975:RYG851975 SHZ851975:SIC851975 SRV851975:SRY851975 TBR851975:TBU851975 TLN851975:TLQ851975 TVJ851975:TVM851975 UFF851975:UFI851975 UPB851975:UPE851975 UYX851975:UZA851975 VIT851975:VIW851975 VSP851975:VSS851975 WCL851975:WCO851975 WMH851975:WMK851975 WWD851975:WWG851975 V917511:Y917511 JR917511:JU917511 TN917511:TQ917511 ADJ917511:ADM917511 ANF917511:ANI917511 AXB917511:AXE917511 BGX917511:BHA917511 BQT917511:BQW917511 CAP917511:CAS917511 CKL917511:CKO917511 CUH917511:CUK917511 DED917511:DEG917511 DNZ917511:DOC917511 DXV917511:DXY917511 EHR917511:EHU917511 ERN917511:ERQ917511 FBJ917511:FBM917511 FLF917511:FLI917511 FVB917511:FVE917511 GEX917511:GFA917511 GOT917511:GOW917511 GYP917511:GYS917511 HIL917511:HIO917511 HSH917511:HSK917511 ICD917511:ICG917511 ILZ917511:IMC917511 IVV917511:IVY917511 JFR917511:JFU917511 JPN917511:JPQ917511 JZJ917511:JZM917511 KJF917511:KJI917511 KTB917511:KTE917511 LCX917511:LDA917511 LMT917511:LMW917511 LWP917511:LWS917511 MGL917511:MGO917511 MQH917511:MQK917511 NAD917511:NAG917511 NJZ917511:NKC917511 NTV917511:NTY917511 ODR917511:ODU917511 ONN917511:ONQ917511 OXJ917511:OXM917511 PHF917511:PHI917511 PRB917511:PRE917511 QAX917511:QBA917511 QKT917511:QKW917511 QUP917511:QUS917511 REL917511:REO917511 ROH917511:ROK917511 RYD917511:RYG917511 SHZ917511:SIC917511 SRV917511:SRY917511 TBR917511:TBU917511 TLN917511:TLQ917511 TVJ917511:TVM917511 UFF917511:UFI917511 UPB917511:UPE917511 UYX917511:UZA917511 VIT917511:VIW917511 VSP917511:VSS917511 WCL917511:WCO917511 WMH917511:WMK917511 WWD917511:WWG917511 V983047:Y983047 JR983047:JU983047 TN983047:TQ983047 ADJ983047:ADM983047 ANF983047:ANI983047 AXB983047:AXE983047 BGX983047:BHA983047 BQT983047:BQW983047 CAP983047:CAS983047 CKL983047:CKO983047 CUH983047:CUK983047 DED983047:DEG983047 DNZ983047:DOC983047 DXV983047:DXY983047 EHR983047:EHU983047 ERN983047:ERQ983047 FBJ983047:FBM983047 FLF983047:FLI983047 FVB983047:FVE983047 GEX983047:GFA983047 GOT983047:GOW983047 GYP983047:GYS983047 HIL983047:HIO983047 HSH983047:HSK983047 ICD983047:ICG983047 ILZ983047:IMC983047 IVV983047:IVY983047 JFR983047:JFU983047 JPN983047:JPQ983047 JZJ983047:JZM983047 KJF983047:KJI983047 KTB983047:KTE983047 LCX983047:LDA983047 LMT983047:LMW983047 LWP983047:LWS983047 MGL983047:MGO983047 MQH983047:MQK983047 NAD983047:NAG983047 NJZ983047:NKC983047 NTV983047:NTY983047 ODR983047:ODU983047 ONN983047:ONQ983047 OXJ983047:OXM983047 PHF983047:PHI983047 PRB983047:PRE983047 QAX983047:QBA983047 QKT983047:QKW983047 QUP983047:QUS983047 REL983047:REO983047 ROH983047:ROK983047 RYD983047:RYG983047 SHZ983047:SIC983047 SRV983047:SRY983047 TBR983047:TBU983047 TLN983047:TLQ983047 TVJ983047:TVM983047 UFF983047:UFI983047 UPB983047:UPE983047 UYX983047:UZA983047 VIT983047:VIW983047 VSP983047:VSS983047 WCL983047:WCO983047 WMH983047:WMK983047 WWD983047:WWG983047" xr:uid="{108850F7-D812-4D18-92D5-69556D60A0E1}">
      <formula1>"様,御中"</formula1>
    </dataValidation>
  </dataValidations>
  <printOptions horizontalCentered="1"/>
  <pageMargins left="0.23622047244094491" right="0.23622047244094491" top="0.74803149606299213" bottom="0.74803149606299213" header="0.31496062992125984" footer="0.31496062992125984"/>
  <pageSetup paperSize="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20481-0D5F-42A5-B5AD-96AF03CF5BDC}">
  <sheetPr codeName="Sheet7">
    <pageSetUpPr fitToPage="1"/>
  </sheetPr>
  <dimension ref="A1:CS104"/>
  <sheetViews>
    <sheetView showGridLines="0" view="pageBreakPreview" zoomScaleNormal="90" zoomScaleSheetLayoutView="100" workbookViewId="0">
      <selection sqref="A1:K2"/>
    </sheetView>
  </sheetViews>
  <sheetFormatPr defaultColWidth="1.88671875" defaultRowHeight="13.2"/>
  <cols>
    <col min="1" max="1" width="2.109375" customWidth="1"/>
    <col min="2" max="40" width="2" customWidth="1"/>
    <col min="41"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8"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39"/>
      <c r="AJ1" s="39"/>
      <c r="AK1" s="39"/>
      <c r="AL1" s="570" t="s">
        <v>135</v>
      </c>
      <c r="AM1" s="570"/>
      <c r="AN1" s="570"/>
      <c r="AO1" s="570"/>
      <c r="AP1" s="571">
        <f>計算シート!$N$4</f>
        <v>0</v>
      </c>
      <c r="AQ1" s="572"/>
      <c r="AR1" s="572"/>
      <c r="AS1" s="572"/>
      <c r="AT1" s="572"/>
      <c r="AU1" s="572"/>
      <c r="AV1" s="572"/>
      <c r="AW1" s="572"/>
      <c r="AX1" s="572"/>
    </row>
    <row r="2" spans="1:97" ht="18" customHeight="1">
      <c r="AK2" s="56"/>
      <c r="AL2" s="573">
        <f ca="1">TODAY()</f>
        <v>45568</v>
      </c>
      <c r="AM2" s="573"/>
      <c r="AN2" s="573"/>
      <c r="AO2" s="573"/>
      <c r="AP2" s="573"/>
      <c r="AQ2" s="573"/>
      <c r="AR2" s="573"/>
      <c r="AS2" s="573"/>
      <c r="AT2" s="573"/>
      <c r="AU2" s="573"/>
      <c r="AV2" s="573"/>
      <c r="AW2" s="573"/>
      <c r="AX2" s="573"/>
      <c r="AZ2" s="544"/>
      <c r="BA2" s="544"/>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
      <c r="CD2" s="5"/>
      <c r="CE2" s="5"/>
      <c r="CF2" s="5"/>
      <c r="CG2" s="5"/>
      <c r="CH2" s="5"/>
      <c r="CI2" s="5"/>
      <c r="CJ2" s="5"/>
      <c r="CK2" s="6"/>
      <c r="CL2" s="6"/>
      <c r="CM2" s="6"/>
      <c r="CN2" s="7"/>
      <c r="CO2" s="7"/>
      <c r="CP2" s="7"/>
      <c r="CQ2" s="7"/>
      <c r="CR2" s="7"/>
      <c r="CS2" s="7"/>
    </row>
    <row r="3" spans="1:97" ht="18" customHeight="1">
      <c r="AR3" s="525"/>
      <c r="AS3" s="525"/>
      <c r="AT3" s="525"/>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
      <c r="CD3" s="5"/>
      <c r="CE3" s="5"/>
      <c r="CF3" s="5"/>
      <c r="CG3" s="5"/>
      <c r="CH3" s="5"/>
      <c r="CI3" s="5"/>
      <c r="CJ3" s="5"/>
      <c r="CK3" s="6"/>
      <c r="CL3" s="6"/>
      <c r="CM3" s="6"/>
      <c r="CN3" s="7"/>
      <c r="CO3" s="7"/>
      <c r="CP3" s="7"/>
      <c r="CQ3" s="7"/>
      <c r="CR3" s="7"/>
      <c r="CS3" s="7"/>
    </row>
    <row r="4" spans="1:97" ht="6" customHeight="1">
      <c r="A4" s="569" t="s">
        <v>312</v>
      </c>
      <c r="B4" s="526"/>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526"/>
      <c r="AW4" s="526"/>
      <c r="AX4" s="526"/>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6"/>
      <c r="CL4" s="6"/>
      <c r="CM4" s="6"/>
      <c r="CN4" s="9"/>
      <c r="CO4" s="9"/>
      <c r="CP4" s="9"/>
      <c r="CQ4" s="9"/>
      <c r="CR4" s="9"/>
      <c r="CS4" s="9"/>
    </row>
    <row r="5" spans="1:97" s="10" customFormat="1" ht="18" customHeight="1">
      <c r="A5" s="526"/>
      <c r="B5" s="526"/>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c r="AO5" s="526"/>
      <c r="AP5" s="526"/>
      <c r="AQ5" s="526"/>
      <c r="AR5" s="526"/>
      <c r="AS5" s="526"/>
      <c r="AT5" s="526"/>
      <c r="AU5" s="526"/>
      <c r="AV5" s="526"/>
      <c r="AW5" s="526"/>
      <c r="AX5" s="526"/>
    </row>
    <row r="6" spans="1:97" s="10" customFormat="1" ht="18" customHeight="1">
      <c r="A6" s="526"/>
      <c r="B6" s="526"/>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c r="AS6" s="526"/>
      <c r="AT6" s="526"/>
      <c r="AU6" s="526"/>
      <c r="AV6" s="526"/>
      <c r="AW6" s="526"/>
      <c r="AX6" s="526"/>
    </row>
    <row r="7" spans="1:97" s="10" customFormat="1" ht="18" customHeight="1">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row>
    <row r="8" spans="1:97" ht="18" customHeight="1">
      <c r="C8" s="530" t="str">
        <f>計算シート!$C$51 &amp;" " &amp; 計算シート!$D$52 &amp;" " &amp;計算シート!$I$52</f>
        <v xml:space="preserve">  </v>
      </c>
      <c r="D8" s="530"/>
      <c r="E8" s="530"/>
      <c r="F8" s="530"/>
      <c r="G8" s="530"/>
      <c r="H8" s="530"/>
      <c r="I8" s="530"/>
      <c r="J8" s="530"/>
      <c r="K8" s="530"/>
      <c r="L8" s="530"/>
      <c r="M8" s="530"/>
      <c r="N8" s="530"/>
      <c r="O8" s="530"/>
      <c r="P8" s="530"/>
      <c r="Q8" s="530"/>
      <c r="R8" s="530"/>
      <c r="S8" s="530"/>
      <c r="T8" s="530"/>
      <c r="U8" s="530"/>
      <c r="V8" s="77"/>
      <c r="W8" s="77"/>
      <c r="X8" s="77"/>
      <c r="AZ8" s="568"/>
      <c r="BA8" s="568"/>
      <c r="BB8" s="568"/>
      <c r="BC8" s="568"/>
      <c r="BD8" s="568"/>
      <c r="BE8" s="568"/>
      <c r="BF8" s="568"/>
      <c r="BG8" s="568"/>
      <c r="BH8" s="568"/>
      <c r="BI8" s="568"/>
      <c r="BJ8" s="568"/>
      <c r="BK8" s="568"/>
      <c r="BL8" s="568"/>
      <c r="BM8" s="568"/>
      <c r="BN8" s="568"/>
      <c r="BO8" s="568"/>
      <c r="BP8" s="568"/>
      <c r="BQ8" s="568"/>
      <c r="BR8" s="568"/>
      <c r="BS8" s="568"/>
      <c r="BT8" s="568"/>
      <c r="BU8" s="568"/>
      <c r="BV8" s="568"/>
      <c r="BW8" s="568"/>
      <c r="BX8" s="568"/>
      <c r="BY8" s="568"/>
      <c r="BZ8" s="568"/>
      <c r="CA8" s="568"/>
      <c r="CB8" s="568"/>
      <c r="CC8" s="568"/>
      <c r="CD8" s="568"/>
      <c r="CE8" s="568"/>
      <c r="CF8" s="5"/>
      <c r="CG8" s="5"/>
      <c r="CH8" s="5"/>
      <c r="CI8" s="5"/>
      <c r="CJ8" s="5"/>
      <c r="CK8" s="6"/>
      <c r="CL8" s="6"/>
      <c r="CM8" s="6"/>
      <c r="CN8" s="7"/>
      <c r="CO8" s="7"/>
      <c r="CP8" s="7"/>
      <c r="CQ8" s="7"/>
      <c r="CR8" s="7"/>
      <c r="CS8" s="7"/>
    </row>
    <row r="9" spans="1:97" ht="18" customHeight="1">
      <c r="C9" s="530"/>
      <c r="D9" s="530"/>
      <c r="E9" s="530"/>
      <c r="F9" s="530"/>
      <c r="G9" s="530"/>
      <c r="H9" s="530"/>
      <c r="I9" s="530"/>
      <c r="J9" s="530"/>
      <c r="K9" s="530"/>
      <c r="L9" s="530"/>
      <c r="M9" s="530"/>
      <c r="N9" s="530"/>
      <c r="O9" s="530"/>
      <c r="P9" s="530"/>
      <c r="Q9" s="530"/>
      <c r="R9" s="530"/>
      <c r="S9" s="530"/>
      <c r="T9" s="530"/>
      <c r="U9" s="530"/>
      <c r="V9" s="551" t="str">
        <f>請求書!$V$9</f>
        <v>様</v>
      </c>
      <c r="W9" s="551"/>
      <c r="X9" s="551"/>
      <c r="Y9" s="78"/>
      <c r="Z9" s="35"/>
      <c r="AA9" s="1"/>
      <c r="AB9" s="1"/>
      <c r="AC9" s="1"/>
      <c r="AD9" s="1"/>
      <c r="AE9" s="1"/>
      <c r="AF9" s="1"/>
      <c r="AG9" s="1"/>
      <c r="AH9" s="1"/>
      <c r="AI9" s="1"/>
      <c r="AJ9" s="1"/>
      <c r="AK9" s="1"/>
      <c r="AL9" s="1"/>
      <c r="AM9" s="1"/>
      <c r="AN9" s="1"/>
      <c r="AZ9" s="568"/>
      <c r="BA9" s="568"/>
      <c r="BB9" s="568"/>
      <c r="BC9" s="568"/>
      <c r="BD9" s="568"/>
      <c r="BE9" s="568"/>
      <c r="BF9" s="568"/>
      <c r="BG9" s="568"/>
      <c r="BH9" s="568"/>
      <c r="BI9" s="568"/>
      <c r="BJ9" s="568"/>
      <c r="BK9" s="568"/>
      <c r="BL9" s="568"/>
      <c r="BM9" s="568"/>
      <c r="BN9" s="568"/>
      <c r="BO9" s="568"/>
      <c r="BP9" s="568"/>
      <c r="BQ9" s="568"/>
      <c r="BR9" s="568"/>
      <c r="BS9" s="568"/>
      <c r="BT9" s="568"/>
      <c r="BU9" s="568"/>
      <c r="BV9" s="568"/>
      <c r="BW9" s="568"/>
      <c r="BX9" s="568"/>
      <c r="BY9" s="568"/>
      <c r="BZ9" s="568"/>
      <c r="CA9" s="568"/>
      <c r="CB9" s="568"/>
      <c r="CC9" s="568"/>
      <c r="CD9" s="568"/>
      <c r="CE9" s="568"/>
      <c r="CF9" s="5"/>
      <c r="CG9" s="5"/>
      <c r="CH9" s="5"/>
      <c r="CI9" s="5"/>
      <c r="CJ9" s="5"/>
      <c r="CK9" s="6"/>
      <c r="CL9" s="6"/>
      <c r="CM9" s="6"/>
      <c r="CN9" s="7"/>
      <c r="CO9" s="7"/>
      <c r="CP9" s="7"/>
      <c r="CQ9" s="7"/>
      <c r="CR9" s="7"/>
      <c r="CS9" s="7"/>
    </row>
    <row r="10" spans="1:97" ht="18" customHeight="1" thickBot="1">
      <c r="C10" s="531"/>
      <c r="D10" s="531"/>
      <c r="E10" s="531"/>
      <c r="F10" s="531"/>
      <c r="G10" s="531"/>
      <c r="H10" s="531"/>
      <c r="I10" s="531"/>
      <c r="J10" s="531"/>
      <c r="K10" s="531"/>
      <c r="L10" s="531"/>
      <c r="M10" s="531"/>
      <c r="N10" s="531"/>
      <c r="O10" s="531"/>
      <c r="P10" s="531"/>
      <c r="Q10" s="531"/>
      <c r="R10" s="531"/>
      <c r="S10" s="531"/>
      <c r="T10" s="531"/>
      <c r="U10" s="531"/>
      <c r="V10" s="552"/>
      <c r="W10" s="552"/>
      <c r="X10" s="552"/>
      <c r="Y10" s="78"/>
      <c r="Z10" s="35"/>
      <c r="AA10" s="1"/>
      <c r="AB10" s="1"/>
      <c r="AC10" s="1"/>
      <c r="AD10" s="1"/>
      <c r="AE10" s="1"/>
      <c r="AF10" s="1"/>
      <c r="AG10" s="1"/>
      <c r="AH10" s="1"/>
      <c r="AI10" s="1"/>
      <c r="AJ10" s="1"/>
      <c r="AK10" s="1"/>
      <c r="AL10" s="1"/>
      <c r="AM10" s="1"/>
      <c r="AN10" s="1"/>
      <c r="AZ10" s="5"/>
      <c r="CO10" s="7"/>
      <c r="CP10" s="7"/>
      <c r="CQ10" s="7"/>
      <c r="CR10" s="7"/>
      <c r="CS10" s="7"/>
    </row>
    <row r="11" spans="1:97" ht="18" customHeight="1">
      <c r="A11" s="1"/>
      <c r="B11" s="1"/>
      <c r="C11" s="36"/>
      <c r="D11" s="36"/>
      <c r="E11" s="36"/>
      <c r="F11" s="36"/>
      <c r="G11" s="36"/>
      <c r="H11" s="36"/>
      <c r="I11" s="36"/>
      <c r="J11" s="36"/>
      <c r="K11" s="36"/>
      <c r="L11" s="36"/>
      <c r="M11" s="36"/>
      <c r="N11" s="36"/>
      <c r="O11" s="36"/>
      <c r="P11" s="36"/>
      <c r="Q11" s="36"/>
      <c r="R11" s="36"/>
      <c r="S11" s="36"/>
      <c r="X11" s="1"/>
      <c r="Y11" s="1"/>
      <c r="Z11" s="1"/>
      <c r="AA11" s="32"/>
      <c r="AB11" s="1"/>
      <c r="AC11" s="1"/>
      <c r="AD11" s="1"/>
      <c r="AE11" s="1"/>
      <c r="AF11" s="1"/>
      <c r="AG11" s="1"/>
      <c r="AH11" s="1"/>
      <c r="AI11" s="1"/>
      <c r="AJ11" s="1"/>
      <c r="AK11" s="1"/>
      <c r="AL11" s="1"/>
      <c r="AM11" s="1"/>
      <c r="AN11" s="1"/>
      <c r="AZ11" s="8"/>
      <c r="CO11" s="9"/>
      <c r="CP11" s="9"/>
      <c r="CQ11" s="9"/>
      <c r="CR11" s="9"/>
      <c r="CS11" s="9"/>
    </row>
    <row r="12" spans="1:97" ht="18" customHeight="1">
      <c r="A12" s="1"/>
      <c r="B12" s="1"/>
      <c r="C12" s="36"/>
      <c r="D12" s="36"/>
      <c r="E12" s="36"/>
      <c r="F12" s="36"/>
      <c r="G12" s="36"/>
      <c r="H12" s="36"/>
      <c r="I12" s="36"/>
      <c r="J12" s="36"/>
      <c r="K12" s="36"/>
      <c r="L12" s="36"/>
      <c r="M12" s="36"/>
      <c r="N12" s="36"/>
      <c r="O12" s="36"/>
      <c r="P12" s="36"/>
      <c r="Q12" s="36"/>
      <c r="R12" s="36"/>
      <c r="S12" s="36"/>
      <c r="T12" s="36"/>
      <c r="U12" s="36"/>
      <c r="V12" s="36"/>
      <c r="W12" s="31"/>
      <c r="X12" s="31"/>
      <c r="Y12" s="31"/>
      <c r="Z12" s="31"/>
      <c r="AA12" s="532"/>
      <c r="AB12" s="533"/>
      <c r="AC12" s="533"/>
      <c r="AD12" s="533"/>
      <c r="AE12" s="533"/>
      <c r="AF12" s="533"/>
      <c r="AG12" s="533"/>
      <c r="AH12" s="533"/>
      <c r="AI12" s="533"/>
      <c r="AJ12" s="533"/>
      <c r="AK12" s="533"/>
      <c r="AL12" s="533"/>
      <c r="AM12" s="533"/>
      <c r="AN12" s="533"/>
      <c r="AO12" s="533"/>
      <c r="AP12" s="533"/>
      <c r="AQ12" s="533"/>
      <c r="AR12" s="533"/>
      <c r="AS12" s="533"/>
      <c r="AT12" s="533"/>
      <c r="AU12" s="533"/>
      <c r="AV12" s="533"/>
      <c r="AZ12" s="8"/>
      <c r="CS12" s="9"/>
    </row>
    <row r="13" spans="1:97" ht="18" customHeight="1">
      <c r="A13" s="1"/>
      <c r="B13" s="1"/>
      <c r="N13" s="1"/>
      <c r="O13" s="1"/>
      <c r="P13" s="1"/>
      <c r="Q13" s="1"/>
      <c r="R13" s="1"/>
      <c r="S13" s="1"/>
      <c r="T13" s="31"/>
      <c r="U13" s="31"/>
      <c r="V13" s="31"/>
      <c r="W13" s="31"/>
      <c r="X13" s="31"/>
      <c r="Y13" s="31"/>
      <c r="Z13" s="31"/>
      <c r="AA13" s="534"/>
      <c r="AB13" s="535"/>
      <c r="AC13" s="535"/>
      <c r="AD13" s="535"/>
      <c r="AE13" s="535"/>
      <c r="AF13" s="535"/>
      <c r="AG13" s="535"/>
      <c r="AH13" s="535"/>
      <c r="AI13" s="535"/>
      <c r="AJ13" s="535"/>
      <c r="AK13" s="535"/>
      <c r="AL13" s="535"/>
      <c r="AM13" s="535"/>
      <c r="AN13" s="535"/>
      <c r="AO13" s="535"/>
      <c r="AP13" s="535"/>
      <c r="AQ13" s="535"/>
      <c r="AR13" s="535"/>
      <c r="AS13" s="535"/>
      <c r="AT13" s="535"/>
      <c r="AU13" s="535"/>
      <c r="AV13" s="535"/>
      <c r="AZ13" s="5"/>
      <c r="CS13" s="7"/>
    </row>
    <row r="14" spans="1:97" ht="18" customHeight="1">
      <c r="A14" s="32"/>
      <c r="B14" s="32"/>
      <c r="C14" s="1"/>
      <c r="D14" s="1"/>
      <c r="E14" s="1"/>
      <c r="F14" s="1"/>
      <c r="G14" s="1"/>
      <c r="H14" s="1"/>
      <c r="S14" s="1"/>
      <c r="T14" s="31"/>
      <c r="U14" s="31"/>
      <c r="V14" s="31"/>
      <c r="W14" s="31"/>
      <c r="X14" s="31"/>
      <c r="Y14" s="31"/>
      <c r="Z14" s="31"/>
      <c r="AA14" s="34"/>
      <c r="AB14" s="33"/>
      <c r="AC14" s="33"/>
      <c r="AD14" s="33"/>
      <c r="AE14" s="33"/>
      <c r="AF14" s="33"/>
      <c r="AG14" s="33"/>
      <c r="AH14" s="33"/>
      <c r="AI14" s="33"/>
      <c r="AJ14" s="33"/>
      <c r="AK14" s="33"/>
      <c r="AL14" s="33"/>
      <c r="AM14" s="33"/>
      <c r="AN14" s="33"/>
      <c r="AO14" s="33"/>
      <c r="AP14" s="33"/>
      <c r="AQ14" s="33"/>
      <c r="AR14" s="33"/>
      <c r="AS14" s="33"/>
      <c r="AT14" s="33"/>
      <c r="AU14" s="33"/>
      <c r="AV14" s="33"/>
      <c r="AZ14" s="11"/>
      <c r="CS14" s="7"/>
    </row>
    <row r="15" spans="1:97" ht="18" customHeight="1">
      <c r="A15" s="1"/>
      <c r="B15" s="1"/>
      <c r="C15" s="1"/>
      <c r="D15" s="1"/>
      <c r="E15" s="1"/>
      <c r="F15" s="1"/>
      <c r="G15" s="1"/>
      <c r="H15" s="1"/>
      <c r="I15" s="1"/>
      <c r="J15" s="1"/>
      <c r="K15" s="1"/>
      <c r="L15" s="1"/>
      <c r="M15" s="1"/>
      <c r="N15" s="1"/>
      <c r="O15" s="1"/>
      <c r="P15" s="1"/>
      <c r="Q15" s="1"/>
      <c r="R15" s="1"/>
      <c r="S15" s="1"/>
      <c r="T15" s="31"/>
      <c r="U15" s="31"/>
      <c r="V15" s="31"/>
      <c r="W15" s="31"/>
      <c r="X15" s="31"/>
      <c r="Y15" s="31"/>
      <c r="Z15" s="31"/>
      <c r="AA15" s="34"/>
      <c r="AB15" s="33"/>
      <c r="AC15" s="33"/>
      <c r="AD15" s="33"/>
      <c r="AE15" s="33"/>
      <c r="AF15" s="33"/>
      <c r="AG15" s="33"/>
      <c r="AH15" s="33"/>
      <c r="AI15" s="33"/>
      <c r="AJ15" s="33"/>
      <c r="AK15" s="33"/>
      <c r="AL15" s="33"/>
      <c r="AM15" s="33"/>
      <c r="AN15" s="33"/>
      <c r="AO15" s="33"/>
      <c r="AP15" s="33"/>
      <c r="AQ15" s="33"/>
      <c r="AR15" s="33"/>
      <c r="AS15" s="33"/>
      <c r="AT15" s="33"/>
      <c r="AU15" s="33"/>
      <c r="AV15" s="33"/>
    </row>
    <row r="16" spans="1:97" ht="18" customHeight="1">
      <c r="A16" s="1"/>
      <c r="B16" s="1"/>
    </row>
    <row r="17" spans="1:54" ht="18" customHeight="1">
      <c r="A17" s="1"/>
      <c r="B17" s="1"/>
    </row>
    <row r="18" spans="1:54" ht="57.6" customHeight="1">
      <c r="A18" s="1"/>
      <c r="B18" s="1"/>
      <c r="C18" s="566" t="s">
        <v>194</v>
      </c>
      <c r="D18" s="566"/>
      <c r="E18" s="566"/>
      <c r="F18" s="566"/>
      <c r="G18" s="566"/>
      <c r="H18" s="566"/>
      <c r="I18" s="566"/>
      <c r="J18" s="566"/>
      <c r="K18" s="566"/>
      <c r="L18" s="566"/>
      <c r="M18" s="566"/>
      <c r="N18" s="566"/>
      <c r="O18" s="566"/>
      <c r="P18" s="566"/>
      <c r="Q18" s="566"/>
      <c r="R18" s="566"/>
      <c r="S18" s="566"/>
      <c r="T18" s="566"/>
      <c r="U18" s="566"/>
      <c r="V18" s="566"/>
      <c r="W18" s="566"/>
      <c r="X18" s="566"/>
      <c r="Y18" s="566"/>
      <c r="Z18" s="566"/>
      <c r="AA18" s="566"/>
      <c r="AB18" s="566"/>
      <c r="AC18" s="566"/>
      <c r="AD18" s="566"/>
      <c r="AE18" s="566"/>
      <c r="AF18" s="566"/>
      <c r="AG18" s="566"/>
      <c r="AH18" s="566"/>
      <c r="AI18" s="566"/>
      <c r="AJ18" s="566"/>
      <c r="AK18" s="566"/>
      <c r="AL18" s="566"/>
      <c r="AM18" s="566"/>
      <c r="AN18" s="566"/>
      <c r="AO18" s="566"/>
      <c r="AP18" s="566"/>
      <c r="AQ18" s="566"/>
      <c r="AR18" s="566"/>
      <c r="AS18" s="566"/>
      <c r="AT18" s="566"/>
      <c r="AU18" s="566"/>
      <c r="AV18" s="566"/>
    </row>
    <row r="19" spans="1:54" ht="18" customHeight="1">
      <c r="A19" s="1"/>
      <c r="B19" s="1"/>
      <c r="AQ19" s="40" t="s">
        <v>192</v>
      </c>
    </row>
    <row r="20" spans="1:54" ht="18" customHeight="1">
      <c r="A20" s="537" t="s">
        <v>171</v>
      </c>
      <c r="B20" s="537"/>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row>
    <row r="21" spans="1:54" ht="18" customHeight="1">
      <c r="A21" s="1"/>
      <c r="B21" s="1"/>
    </row>
    <row r="22" spans="1:54" ht="19.2" customHeight="1">
      <c r="F22" s="567" t="s">
        <v>196</v>
      </c>
      <c r="G22" s="567"/>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5" t="s">
        <v>197</v>
      </c>
      <c r="AL22" s="565"/>
      <c r="AM22" s="565"/>
      <c r="AN22" s="565"/>
      <c r="AO22" s="565"/>
    </row>
    <row r="23" spans="1:54" ht="28.05" customHeight="1">
      <c r="F23" s="561" t="str">
        <f>IF(請求書!$C22="","",請求書!$C22)</f>
        <v>以下余白　</v>
      </c>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3"/>
      <c r="AK23" s="564" t="str">
        <f>IF(請求書!$AM22="","",請求書!$AM22)</f>
        <v xml:space="preserve"> </v>
      </c>
      <c r="AL23" s="564"/>
      <c r="AM23" s="564"/>
      <c r="AN23" s="564"/>
      <c r="AO23" s="564"/>
    </row>
    <row r="24" spans="1:54" ht="28.05" customHeight="1">
      <c r="F24" s="561" t="str">
        <f>IF(請求書!$C23="","",請求書!$C23)</f>
        <v/>
      </c>
      <c r="G24" s="562"/>
      <c r="H24" s="562"/>
      <c r="I24" s="562"/>
      <c r="J24" s="562"/>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3"/>
      <c r="AK24" s="564" t="str">
        <f>IF(請求書!$AM23="","",請求書!$AM23)</f>
        <v/>
      </c>
      <c r="AL24" s="564"/>
      <c r="AM24" s="564"/>
      <c r="AN24" s="564"/>
      <c r="AO24" s="564"/>
    </row>
    <row r="25" spans="1:54" ht="28.05" customHeight="1">
      <c r="F25" s="561" t="str">
        <f>IF(請求書!$C24="","",請求書!$C24)</f>
        <v/>
      </c>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3"/>
      <c r="AK25" s="564" t="str">
        <f>IF(請求書!$AM24="","",請求書!$AM24)</f>
        <v/>
      </c>
      <c r="AL25" s="564"/>
      <c r="AM25" s="564"/>
      <c r="AN25" s="564"/>
      <c r="AO25" s="564"/>
      <c r="AZ25" s="20"/>
      <c r="BA25" s="20"/>
      <c r="BB25" s="20"/>
    </row>
    <row r="26" spans="1:54" ht="28.05" customHeight="1">
      <c r="F26" s="561" t="str">
        <f>IF(請求書!$C25="","",請求書!$C25)</f>
        <v/>
      </c>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3"/>
      <c r="AK26" s="564" t="str">
        <f>IF(請求書!$AM25="","",請求書!$AM25)</f>
        <v/>
      </c>
      <c r="AL26" s="564"/>
      <c r="AM26" s="564"/>
      <c r="AN26" s="564"/>
      <c r="AO26" s="564"/>
      <c r="AZ26" s="20"/>
      <c r="BA26" s="20"/>
      <c r="BB26" s="20"/>
    </row>
    <row r="27" spans="1:54" ht="28.05" customHeight="1">
      <c r="F27" s="561" t="str">
        <f>IF(請求書!$C26="","",請求書!$C26)</f>
        <v/>
      </c>
      <c r="G27" s="562"/>
      <c r="H27" s="562"/>
      <c r="I27" s="562"/>
      <c r="J27" s="562"/>
      <c r="K27" s="562"/>
      <c r="L27" s="562"/>
      <c r="M27" s="562"/>
      <c r="N27" s="562"/>
      <c r="O27" s="562"/>
      <c r="P27" s="562"/>
      <c r="Q27" s="562"/>
      <c r="R27" s="562"/>
      <c r="S27" s="562"/>
      <c r="T27" s="562"/>
      <c r="U27" s="562"/>
      <c r="V27" s="562"/>
      <c r="W27" s="562"/>
      <c r="X27" s="562"/>
      <c r="Y27" s="562"/>
      <c r="Z27" s="562"/>
      <c r="AA27" s="562"/>
      <c r="AB27" s="562"/>
      <c r="AC27" s="562"/>
      <c r="AD27" s="562"/>
      <c r="AE27" s="562"/>
      <c r="AF27" s="562"/>
      <c r="AG27" s="562"/>
      <c r="AH27" s="562"/>
      <c r="AI27" s="562"/>
      <c r="AJ27" s="563"/>
      <c r="AK27" s="564" t="str">
        <f>IF(請求書!$AM26="","",請求書!$AM26)</f>
        <v/>
      </c>
      <c r="AL27" s="564"/>
      <c r="AM27" s="564"/>
      <c r="AN27" s="564"/>
      <c r="AO27" s="564"/>
      <c r="AZ27" s="20"/>
      <c r="BA27" s="20"/>
      <c r="BB27" s="20"/>
    </row>
    <row r="28" spans="1:54" ht="28.05" customHeight="1">
      <c r="F28" s="561" t="str">
        <f>IF(請求書!$C27="","",請求書!$C27)</f>
        <v/>
      </c>
      <c r="G28" s="562"/>
      <c r="H28" s="562"/>
      <c r="I28" s="562"/>
      <c r="J28" s="562"/>
      <c r="K28" s="562"/>
      <c r="L28" s="562"/>
      <c r="M28" s="562"/>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3"/>
      <c r="AK28" s="564" t="str">
        <f>IF(請求書!$AM27="","",請求書!$AM27)</f>
        <v/>
      </c>
      <c r="AL28" s="564"/>
      <c r="AM28" s="564"/>
      <c r="AN28" s="564"/>
      <c r="AO28" s="564"/>
      <c r="AZ28" s="20"/>
      <c r="BA28" s="20"/>
      <c r="BB28" s="20"/>
    </row>
    <row r="29" spans="1:54" ht="28.05" customHeight="1">
      <c r="F29" s="561" t="str">
        <f>IF(請求書!$C28="","",請求書!$C28)</f>
        <v/>
      </c>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2"/>
      <c r="AI29" s="562"/>
      <c r="AJ29" s="563"/>
      <c r="AK29" s="564" t="str">
        <f>IF(請求書!$AM28="","",請求書!$AM28)</f>
        <v/>
      </c>
      <c r="AL29" s="564"/>
      <c r="AM29" s="564"/>
      <c r="AN29" s="564"/>
      <c r="AO29" s="564"/>
      <c r="AZ29" s="20"/>
      <c r="BA29" s="20"/>
      <c r="BB29" s="20"/>
    </row>
    <row r="30" spans="1:54" ht="18" customHeight="1">
      <c r="A30" s="1"/>
      <c r="B30" s="1"/>
    </row>
    <row r="31" spans="1:54" ht="63.6" customHeight="1">
      <c r="A31" s="1"/>
      <c r="B31" s="1"/>
      <c r="C31" s="42"/>
      <c r="E31" s="41"/>
      <c r="F31" s="560" t="s">
        <v>295</v>
      </c>
      <c r="G31" s="560"/>
      <c r="H31" s="560"/>
      <c r="I31" s="560"/>
      <c r="J31" s="560"/>
      <c r="K31" s="560"/>
      <c r="L31" s="560"/>
      <c r="M31" s="560"/>
      <c r="N31" s="560"/>
      <c r="O31" s="560"/>
      <c r="P31" s="560"/>
      <c r="Q31" s="560"/>
      <c r="R31" s="560"/>
      <c r="S31" s="560"/>
      <c r="T31" s="560"/>
      <c r="U31" s="560"/>
      <c r="V31" s="560"/>
      <c r="W31" s="560"/>
      <c r="X31" s="560"/>
      <c r="Y31" s="560"/>
      <c r="Z31" s="560"/>
      <c r="AA31" s="560"/>
      <c r="AB31" s="560"/>
      <c r="AC31" s="560"/>
      <c r="AD31" s="560"/>
      <c r="AE31" s="560"/>
      <c r="AF31" s="560"/>
      <c r="AG31" s="560"/>
      <c r="AH31" s="560"/>
      <c r="AI31" s="560"/>
      <c r="AJ31" s="560"/>
      <c r="AK31" s="560"/>
      <c r="AL31" s="560"/>
      <c r="AM31" s="560"/>
      <c r="AN31" s="560"/>
      <c r="AO31" s="560"/>
      <c r="AP31" s="41"/>
      <c r="AQ31" s="41"/>
      <c r="AR31" s="41"/>
      <c r="AS31" s="41"/>
      <c r="AT31" s="41"/>
      <c r="AU31" s="41"/>
      <c r="AV31" s="41"/>
    </row>
    <row r="32" spans="1:54" ht="18" customHeight="1">
      <c r="A32" s="1"/>
      <c r="B32" s="1"/>
      <c r="C32" s="42"/>
      <c r="D32" s="42"/>
      <c r="E32" s="42"/>
      <c r="F32" s="41"/>
      <c r="G32" s="41"/>
      <c r="H32" s="41"/>
      <c r="I32" s="41"/>
      <c r="J32" s="41"/>
      <c r="K32" s="41"/>
      <c r="L32" s="41"/>
      <c r="AP32" s="42"/>
      <c r="AQ32" s="42"/>
      <c r="AR32" s="42"/>
      <c r="AS32" s="42"/>
      <c r="AT32" s="42"/>
      <c r="AU32" s="42"/>
      <c r="AV32" s="42"/>
    </row>
    <row r="33" spans="1:58" ht="63.6" customHeight="1">
      <c r="A33" s="1"/>
      <c r="B33" s="1"/>
      <c r="C33" s="41"/>
      <c r="D33" s="41"/>
      <c r="E33" s="41"/>
      <c r="F33" s="560" t="s">
        <v>317</v>
      </c>
      <c r="G33" s="560"/>
      <c r="H33" s="560"/>
      <c r="I33" s="560"/>
      <c r="J33" s="560"/>
      <c r="K33" s="560"/>
      <c r="L33" s="560"/>
      <c r="M33" s="560"/>
      <c r="N33" s="560"/>
      <c r="O33" s="560"/>
      <c r="P33" s="560"/>
      <c r="Q33" s="560"/>
      <c r="R33" s="560"/>
      <c r="S33" s="560"/>
      <c r="T33" s="560"/>
      <c r="U33" s="560"/>
      <c r="V33" s="560"/>
      <c r="W33" s="560"/>
      <c r="X33" s="560"/>
      <c r="Y33" s="560"/>
      <c r="Z33" s="560"/>
      <c r="AA33" s="560"/>
      <c r="AB33" s="560"/>
      <c r="AC33" s="560"/>
      <c r="AD33" s="560"/>
      <c r="AE33" s="560"/>
      <c r="AF33" s="560"/>
      <c r="AG33" s="560"/>
      <c r="AH33" s="560"/>
      <c r="AI33" s="560"/>
      <c r="AJ33" s="560"/>
      <c r="AK33" s="560"/>
      <c r="AL33" s="560"/>
      <c r="AM33" s="560"/>
      <c r="AN33" s="560"/>
      <c r="AO33" s="560"/>
      <c r="AP33" s="41"/>
      <c r="AQ33" s="41"/>
      <c r="AR33" s="41"/>
      <c r="AS33" s="41"/>
      <c r="AT33" s="41"/>
      <c r="AU33" s="41"/>
      <c r="AV33" s="41"/>
    </row>
    <row r="34" spans="1:58" ht="18" customHeight="1">
      <c r="A34" s="1"/>
      <c r="B34" s="1"/>
      <c r="C34" s="42"/>
      <c r="D34" s="42"/>
      <c r="E34" s="42"/>
      <c r="F34" s="41"/>
      <c r="G34" s="41"/>
      <c r="H34" s="41"/>
      <c r="I34" s="41"/>
      <c r="J34" s="41"/>
      <c r="K34" s="41"/>
      <c r="L34" s="41"/>
      <c r="AP34" s="42"/>
      <c r="AQ34" s="40" t="s">
        <v>193</v>
      </c>
      <c r="AV34" s="42"/>
    </row>
    <row r="35" spans="1:58" ht="18" customHeight="1">
      <c r="A35" s="1"/>
      <c r="B35" s="1"/>
      <c r="C35" s="42"/>
      <c r="D35" s="42"/>
      <c r="E35" s="42"/>
      <c r="F35" s="41"/>
      <c r="G35" s="41"/>
      <c r="H35" s="41"/>
      <c r="I35" s="41"/>
      <c r="J35" s="41"/>
      <c r="K35" s="41"/>
      <c r="L35" s="41"/>
      <c r="AP35" s="42"/>
      <c r="AQ35" s="40"/>
      <c r="AV35" s="42"/>
    </row>
    <row r="36" spans="1:58" ht="18" customHeight="1">
      <c r="A36" s="1"/>
      <c r="B36" s="1"/>
    </row>
    <row r="37" spans="1:58" ht="18" customHeight="1">
      <c r="A37" s="1"/>
      <c r="B37" s="1"/>
    </row>
    <row r="38" spans="1:58" ht="18" customHeight="1">
      <c r="BF38" s="21"/>
    </row>
    <row r="39" spans="1:58" ht="18" customHeight="1">
      <c r="BF39" s="21"/>
    </row>
    <row r="40" spans="1:58" ht="18" customHeight="1">
      <c r="BF40" s="21"/>
    </row>
    <row r="41" spans="1:58" ht="18" customHeight="1"/>
    <row r="42" spans="1:58" ht="18" customHeight="1"/>
    <row r="43" spans="1:58" ht="18" customHeight="1"/>
    <row r="44" spans="1:58" ht="18" customHeight="1"/>
    <row r="45" spans="1:58" ht="18" customHeight="1"/>
    <row r="46" spans="1:58" ht="18" customHeight="1"/>
    <row r="47" spans="1:58" ht="18" customHeight="1"/>
    <row r="48" spans="1:5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sheetData>
  <mergeCells count="31">
    <mergeCell ref="A4:AX6"/>
    <mergeCell ref="AL1:AO1"/>
    <mergeCell ref="AP1:AX1"/>
    <mergeCell ref="AZ2:CB3"/>
    <mergeCell ref="AR3:AT3"/>
    <mergeCell ref="AL2:AX2"/>
    <mergeCell ref="C8:U10"/>
    <mergeCell ref="AA12:AV12"/>
    <mergeCell ref="AA13:AV13"/>
    <mergeCell ref="AZ8:CE9"/>
    <mergeCell ref="V9:X10"/>
    <mergeCell ref="C18:AV18"/>
    <mergeCell ref="F22:AJ22"/>
    <mergeCell ref="AK29:AO29"/>
    <mergeCell ref="A20:AX20"/>
    <mergeCell ref="F23:AJ23"/>
    <mergeCell ref="AK23:AO23"/>
    <mergeCell ref="F24:AJ24"/>
    <mergeCell ref="AK24:AO24"/>
    <mergeCell ref="F27:AJ27"/>
    <mergeCell ref="AK27:AO27"/>
    <mergeCell ref="F26:AJ26"/>
    <mergeCell ref="AK26:AO26"/>
    <mergeCell ref="F25:AJ25"/>
    <mergeCell ref="AK25:AO25"/>
    <mergeCell ref="F33:AO33"/>
    <mergeCell ref="F31:AO31"/>
    <mergeCell ref="F28:AJ28"/>
    <mergeCell ref="AK28:AO28"/>
    <mergeCell ref="AK22:AO22"/>
    <mergeCell ref="F29:AJ29"/>
  </mergeCells>
  <phoneticPr fontId="13"/>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1:Y65541 JR65541:JU65541 TN65541:TQ65541 ADJ65541:ADM65541 ANF65541:ANI65541 AXB65541:AXE65541 BGX65541:BHA65541 BQT65541:BQW65541 CAP65541:CAS65541 CKL65541:CKO65541 CUH65541:CUK65541 DED65541:DEG65541 DNZ65541:DOC65541 DXV65541:DXY65541 EHR65541:EHU65541 ERN65541:ERQ65541 FBJ65541:FBM65541 FLF65541:FLI65541 FVB65541:FVE65541 GEX65541:GFA65541 GOT65541:GOW65541 GYP65541:GYS65541 HIL65541:HIO65541 HSH65541:HSK65541 ICD65541:ICG65541 ILZ65541:IMC65541 IVV65541:IVY65541 JFR65541:JFU65541 JPN65541:JPQ65541 JZJ65541:JZM65541 KJF65541:KJI65541 KTB65541:KTE65541 LCX65541:LDA65541 LMT65541:LMW65541 LWP65541:LWS65541 MGL65541:MGO65541 MQH65541:MQK65541 NAD65541:NAG65541 NJZ65541:NKC65541 NTV65541:NTY65541 ODR65541:ODU65541 ONN65541:ONQ65541 OXJ65541:OXM65541 PHF65541:PHI65541 PRB65541:PRE65541 QAX65541:QBA65541 QKT65541:QKW65541 QUP65541:QUS65541 REL65541:REO65541 ROH65541:ROK65541 RYD65541:RYG65541 SHZ65541:SIC65541 SRV65541:SRY65541 TBR65541:TBU65541 TLN65541:TLQ65541 TVJ65541:TVM65541 UFF65541:UFI65541 UPB65541:UPE65541 UYX65541:UZA65541 VIT65541:VIW65541 VSP65541:VSS65541 WCL65541:WCO65541 WMH65541:WMK65541 WWD65541:WWG65541 V131077:Y131077 JR131077:JU131077 TN131077:TQ131077 ADJ131077:ADM131077 ANF131077:ANI131077 AXB131077:AXE131077 BGX131077:BHA131077 BQT131077:BQW131077 CAP131077:CAS131077 CKL131077:CKO131077 CUH131077:CUK131077 DED131077:DEG131077 DNZ131077:DOC131077 DXV131077:DXY131077 EHR131077:EHU131077 ERN131077:ERQ131077 FBJ131077:FBM131077 FLF131077:FLI131077 FVB131077:FVE131077 GEX131077:GFA131077 GOT131077:GOW131077 GYP131077:GYS131077 HIL131077:HIO131077 HSH131077:HSK131077 ICD131077:ICG131077 ILZ131077:IMC131077 IVV131077:IVY131077 JFR131077:JFU131077 JPN131077:JPQ131077 JZJ131077:JZM131077 KJF131077:KJI131077 KTB131077:KTE131077 LCX131077:LDA131077 LMT131077:LMW131077 LWP131077:LWS131077 MGL131077:MGO131077 MQH131077:MQK131077 NAD131077:NAG131077 NJZ131077:NKC131077 NTV131077:NTY131077 ODR131077:ODU131077 ONN131077:ONQ131077 OXJ131077:OXM131077 PHF131077:PHI131077 PRB131077:PRE131077 QAX131077:QBA131077 QKT131077:QKW131077 QUP131077:QUS131077 REL131077:REO131077 ROH131077:ROK131077 RYD131077:RYG131077 SHZ131077:SIC131077 SRV131077:SRY131077 TBR131077:TBU131077 TLN131077:TLQ131077 TVJ131077:TVM131077 UFF131077:UFI131077 UPB131077:UPE131077 UYX131077:UZA131077 VIT131077:VIW131077 VSP131077:VSS131077 WCL131077:WCO131077 WMH131077:WMK131077 WWD131077:WWG131077 V196613:Y196613 JR196613:JU196613 TN196613:TQ196613 ADJ196613:ADM196613 ANF196613:ANI196613 AXB196613:AXE196613 BGX196613:BHA196613 BQT196613:BQW196613 CAP196613:CAS196613 CKL196613:CKO196613 CUH196613:CUK196613 DED196613:DEG196613 DNZ196613:DOC196613 DXV196613:DXY196613 EHR196613:EHU196613 ERN196613:ERQ196613 FBJ196613:FBM196613 FLF196613:FLI196613 FVB196613:FVE196613 GEX196613:GFA196613 GOT196613:GOW196613 GYP196613:GYS196613 HIL196613:HIO196613 HSH196613:HSK196613 ICD196613:ICG196613 ILZ196613:IMC196613 IVV196613:IVY196613 JFR196613:JFU196613 JPN196613:JPQ196613 JZJ196613:JZM196613 KJF196613:KJI196613 KTB196613:KTE196613 LCX196613:LDA196613 LMT196613:LMW196613 LWP196613:LWS196613 MGL196613:MGO196613 MQH196613:MQK196613 NAD196613:NAG196613 NJZ196613:NKC196613 NTV196613:NTY196613 ODR196613:ODU196613 ONN196613:ONQ196613 OXJ196613:OXM196613 PHF196613:PHI196613 PRB196613:PRE196613 QAX196613:QBA196613 QKT196613:QKW196613 QUP196613:QUS196613 REL196613:REO196613 ROH196613:ROK196613 RYD196613:RYG196613 SHZ196613:SIC196613 SRV196613:SRY196613 TBR196613:TBU196613 TLN196613:TLQ196613 TVJ196613:TVM196613 UFF196613:UFI196613 UPB196613:UPE196613 UYX196613:UZA196613 VIT196613:VIW196613 VSP196613:VSS196613 WCL196613:WCO196613 WMH196613:WMK196613 WWD196613:WWG196613 V262149:Y262149 JR262149:JU262149 TN262149:TQ262149 ADJ262149:ADM262149 ANF262149:ANI262149 AXB262149:AXE262149 BGX262149:BHA262149 BQT262149:BQW262149 CAP262149:CAS262149 CKL262149:CKO262149 CUH262149:CUK262149 DED262149:DEG262149 DNZ262149:DOC262149 DXV262149:DXY262149 EHR262149:EHU262149 ERN262149:ERQ262149 FBJ262149:FBM262149 FLF262149:FLI262149 FVB262149:FVE262149 GEX262149:GFA262149 GOT262149:GOW262149 GYP262149:GYS262149 HIL262149:HIO262149 HSH262149:HSK262149 ICD262149:ICG262149 ILZ262149:IMC262149 IVV262149:IVY262149 JFR262149:JFU262149 JPN262149:JPQ262149 JZJ262149:JZM262149 KJF262149:KJI262149 KTB262149:KTE262149 LCX262149:LDA262149 LMT262149:LMW262149 LWP262149:LWS262149 MGL262149:MGO262149 MQH262149:MQK262149 NAD262149:NAG262149 NJZ262149:NKC262149 NTV262149:NTY262149 ODR262149:ODU262149 ONN262149:ONQ262149 OXJ262149:OXM262149 PHF262149:PHI262149 PRB262149:PRE262149 QAX262149:QBA262149 QKT262149:QKW262149 QUP262149:QUS262149 REL262149:REO262149 ROH262149:ROK262149 RYD262149:RYG262149 SHZ262149:SIC262149 SRV262149:SRY262149 TBR262149:TBU262149 TLN262149:TLQ262149 TVJ262149:TVM262149 UFF262149:UFI262149 UPB262149:UPE262149 UYX262149:UZA262149 VIT262149:VIW262149 VSP262149:VSS262149 WCL262149:WCO262149 WMH262149:WMK262149 WWD262149:WWG262149 V327685:Y327685 JR327685:JU327685 TN327685:TQ327685 ADJ327685:ADM327685 ANF327685:ANI327685 AXB327685:AXE327685 BGX327685:BHA327685 BQT327685:BQW327685 CAP327685:CAS327685 CKL327685:CKO327685 CUH327685:CUK327685 DED327685:DEG327685 DNZ327685:DOC327685 DXV327685:DXY327685 EHR327685:EHU327685 ERN327685:ERQ327685 FBJ327685:FBM327685 FLF327685:FLI327685 FVB327685:FVE327685 GEX327685:GFA327685 GOT327685:GOW327685 GYP327685:GYS327685 HIL327685:HIO327685 HSH327685:HSK327685 ICD327685:ICG327685 ILZ327685:IMC327685 IVV327685:IVY327685 JFR327685:JFU327685 JPN327685:JPQ327685 JZJ327685:JZM327685 KJF327685:KJI327685 KTB327685:KTE327685 LCX327685:LDA327685 LMT327685:LMW327685 LWP327685:LWS327685 MGL327685:MGO327685 MQH327685:MQK327685 NAD327685:NAG327685 NJZ327685:NKC327685 NTV327685:NTY327685 ODR327685:ODU327685 ONN327685:ONQ327685 OXJ327685:OXM327685 PHF327685:PHI327685 PRB327685:PRE327685 QAX327685:QBA327685 QKT327685:QKW327685 QUP327685:QUS327685 REL327685:REO327685 ROH327685:ROK327685 RYD327685:RYG327685 SHZ327685:SIC327685 SRV327685:SRY327685 TBR327685:TBU327685 TLN327685:TLQ327685 TVJ327685:TVM327685 UFF327685:UFI327685 UPB327685:UPE327685 UYX327685:UZA327685 VIT327685:VIW327685 VSP327685:VSS327685 WCL327685:WCO327685 WMH327685:WMK327685 WWD327685:WWG327685 V393221:Y393221 JR393221:JU393221 TN393221:TQ393221 ADJ393221:ADM393221 ANF393221:ANI393221 AXB393221:AXE393221 BGX393221:BHA393221 BQT393221:BQW393221 CAP393221:CAS393221 CKL393221:CKO393221 CUH393221:CUK393221 DED393221:DEG393221 DNZ393221:DOC393221 DXV393221:DXY393221 EHR393221:EHU393221 ERN393221:ERQ393221 FBJ393221:FBM393221 FLF393221:FLI393221 FVB393221:FVE393221 GEX393221:GFA393221 GOT393221:GOW393221 GYP393221:GYS393221 HIL393221:HIO393221 HSH393221:HSK393221 ICD393221:ICG393221 ILZ393221:IMC393221 IVV393221:IVY393221 JFR393221:JFU393221 JPN393221:JPQ393221 JZJ393221:JZM393221 KJF393221:KJI393221 KTB393221:KTE393221 LCX393221:LDA393221 LMT393221:LMW393221 LWP393221:LWS393221 MGL393221:MGO393221 MQH393221:MQK393221 NAD393221:NAG393221 NJZ393221:NKC393221 NTV393221:NTY393221 ODR393221:ODU393221 ONN393221:ONQ393221 OXJ393221:OXM393221 PHF393221:PHI393221 PRB393221:PRE393221 QAX393221:QBA393221 QKT393221:QKW393221 QUP393221:QUS393221 REL393221:REO393221 ROH393221:ROK393221 RYD393221:RYG393221 SHZ393221:SIC393221 SRV393221:SRY393221 TBR393221:TBU393221 TLN393221:TLQ393221 TVJ393221:TVM393221 UFF393221:UFI393221 UPB393221:UPE393221 UYX393221:UZA393221 VIT393221:VIW393221 VSP393221:VSS393221 WCL393221:WCO393221 WMH393221:WMK393221 WWD393221:WWG393221 V458757:Y458757 JR458757:JU458757 TN458757:TQ458757 ADJ458757:ADM458757 ANF458757:ANI458757 AXB458757:AXE458757 BGX458757:BHA458757 BQT458757:BQW458757 CAP458757:CAS458757 CKL458757:CKO458757 CUH458757:CUK458757 DED458757:DEG458757 DNZ458757:DOC458757 DXV458757:DXY458757 EHR458757:EHU458757 ERN458757:ERQ458757 FBJ458757:FBM458757 FLF458757:FLI458757 FVB458757:FVE458757 GEX458757:GFA458757 GOT458757:GOW458757 GYP458757:GYS458757 HIL458757:HIO458757 HSH458757:HSK458757 ICD458757:ICG458757 ILZ458757:IMC458757 IVV458757:IVY458757 JFR458757:JFU458757 JPN458757:JPQ458757 JZJ458757:JZM458757 KJF458757:KJI458757 KTB458757:KTE458757 LCX458757:LDA458757 LMT458757:LMW458757 LWP458757:LWS458757 MGL458757:MGO458757 MQH458757:MQK458757 NAD458757:NAG458757 NJZ458757:NKC458757 NTV458757:NTY458757 ODR458757:ODU458757 ONN458757:ONQ458757 OXJ458757:OXM458757 PHF458757:PHI458757 PRB458757:PRE458757 QAX458757:QBA458757 QKT458757:QKW458757 QUP458757:QUS458757 REL458757:REO458757 ROH458757:ROK458757 RYD458757:RYG458757 SHZ458757:SIC458757 SRV458757:SRY458757 TBR458757:TBU458757 TLN458757:TLQ458757 TVJ458757:TVM458757 UFF458757:UFI458757 UPB458757:UPE458757 UYX458757:UZA458757 VIT458757:VIW458757 VSP458757:VSS458757 WCL458757:WCO458757 WMH458757:WMK458757 WWD458757:WWG458757 V524293:Y524293 JR524293:JU524293 TN524293:TQ524293 ADJ524293:ADM524293 ANF524293:ANI524293 AXB524293:AXE524293 BGX524293:BHA524293 BQT524293:BQW524293 CAP524293:CAS524293 CKL524293:CKO524293 CUH524293:CUK524293 DED524293:DEG524293 DNZ524293:DOC524293 DXV524293:DXY524293 EHR524293:EHU524293 ERN524293:ERQ524293 FBJ524293:FBM524293 FLF524293:FLI524293 FVB524293:FVE524293 GEX524293:GFA524293 GOT524293:GOW524293 GYP524293:GYS524293 HIL524293:HIO524293 HSH524293:HSK524293 ICD524293:ICG524293 ILZ524293:IMC524293 IVV524293:IVY524293 JFR524293:JFU524293 JPN524293:JPQ524293 JZJ524293:JZM524293 KJF524293:KJI524293 KTB524293:KTE524293 LCX524293:LDA524293 LMT524293:LMW524293 LWP524293:LWS524293 MGL524293:MGO524293 MQH524293:MQK524293 NAD524293:NAG524293 NJZ524293:NKC524293 NTV524293:NTY524293 ODR524293:ODU524293 ONN524293:ONQ524293 OXJ524293:OXM524293 PHF524293:PHI524293 PRB524293:PRE524293 QAX524293:QBA524293 QKT524293:QKW524293 QUP524293:QUS524293 REL524293:REO524293 ROH524293:ROK524293 RYD524293:RYG524293 SHZ524293:SIC524293 SRV524293:SRY524293 TBR524293:TBU524293 TLN524293:TLQ524293 TVJ524293:TVM524293 UFF524293:UFI524293 UPB524293:UPE524293 UYX524293:UZA524293 VIT524293:VIW524293 VSP524293:VSS524293 WCL524293:WCO524293 WMH524293:WMK524293 WWD524293:WWG524293 V589829:Y589829 JR589829:JU589829 TN589829:TQ589829 ADJ589829:ADM589829 ANF589829:ANI589829 AXB589829:AXE589829 BGX589829:BHA589829 BQT589829:BQW589829 CAP589829:CAS589829 CKL589829:CKO589829 CUH589829:CUK589829 DED589829:DEG589829 DNZ589829:DOC589829 DXV589829:DXY589829 EHR589829:EHU589829 ERN589829:ERQ589829 FBJ589829:FBM589829 FLF589829:FLI589829 FVB589829:FVE589829 GEX589829:GFA589829 GOT589829:GOW589829 GYP589829:GYS589829 HIL589829:HIO589829 HSH589829:HSK589829 ICD589829:ICG589829 ILZ589829:IMC589829 IVV589829:IVY589829 JFR589829:JFU589829 JPN589829:JPQ589829 JZJ589829:JZM589829 KJF589829:KJI589829 KTB589829:KTE589829 LCX589829:LDA589829 LMT589829:LMW589829 LWP589829:LWS589829 MGL589829:MGO589829 MQH589829:MQK589829 NAD589829:NAG589829 NJZ589829:NKC589829 NTV589829:NTY589829 ODR589829:ODU589829 ONN589829:ONQ589829 OXJ589829:OXM589829 PHF589829:PHI589829 PRB589829:PRE589829 QAX589829:QBA589829 QKT589829:QKW589829 QUP589829:QUS589829 REL589829:REO589829 ROH589829:ROK589829 RYD589829:RYG589829 SHZ589829:SIC589829 SRV589829:SRY589829 TBR589829:TBU589829 TLN589829:TLQ589829 TVJ589829:TVM589829 UFF589829:UFI589829 UPB589829:UPE589829 UYX589829:UZA589829 VIT589829:VIW589829 VSP589829:VSS589829 WCL589829:WCO589829 WMH589829:WMK589829 WWD589829:WWG589829 V655365:Y655365 JR655365:JU655365 TN655365:TQ655365 ADJ655365:ADM655365 ANF655365:ANI655365 AXB655365:AXE655365 BGX655365:BHA655365 BQT655365:BQW655365 CAP655365:CAS655365 CKL655365:CKO655365 CUH655365:CUK655365 DED655365:DEG655365 DNZ655365:DOC655365 DXV655365:DXY655365 EHR655365:EHU655365 ERN655365:ERQ655365 FBJ655365:FBM655365 FLF655365:FLI655365 FVB655365:FVE655365 GEX655365:GFA655365 GOT655365:GOW655365 GYP655365:GYS655365 HIL655365:HIO655365 HSH655365:HSK655365 ICD655365:ICG655365 ILZ655365:IMC655365 IVV655365:IVY655365 JFR655365:JFU655365 JPN655365:JPQ655365 JZJ655365:JZM655365 KJF655365:KJI655365 KTB655365:KTE655365 LCX655365:LDA655365 LMT655365:LMW655365 LWP655365:LWS655365 MGL655365:MGO655365 MQH655365:MQK655365 NAD655365:NAG655365 NJZ655365:NKC655365 NTV655365:NTY655365 ODR655365:ODU655365 ONN655365:ONQ655365 OXJ655365:OXM655365 PHF655365:PHI655365 PRB655365:PRE655365 QAX655365:QBA655365 QKT655365:QKW655365 QUP655365:QUS655365 REL655365:REO655365 ROH655365:ROK655365 RYD655365:RYG655365 SHZ655365:SIC655365 SRV655365:SRY655365 TBR655365:TBU655365 TLN655365:TLQ655365 TVJ655365:TVM655365 UFF655365:UFI655365 UPB655365:UPE655365 UYX655365:UZA655365 VIT655365:VIW655365 VSP655365:VSS655365 WCL655365:WCO655365 WMH655365:WMK655365 WWD655365:WWG655365 V720901:Y720901 JR720901:JU720901 TN720901:TQ720901 ADJ720901:ADM720901 ANF720901:ANI720901 AXB720901:AXE720901 BGX720901:BHA720901 BQT720901:BQW720901 CAP720901:CAS720901 CKL720901:CKO720901 CUH720901:CUK720901 DED720901:DEG720901 DNZ720901:DOC720901 DXV720901:DXY720901 EHR720901:EHU720901 ERN720901:ERQ720901 FBJ720901:FBM720901 FLF720901:FLI720901 FVB720901:FVE720901 GEX720901:GFA720901 GOT720901:GOW720901 GYP720901:GYS720901 HIL720901:HIO720901 HSH720901:HSK720901 ICD720901:ICG720901 ILZ720901:IMC720901 IVV720901:IVY720901 JFR720901:JFU720901 JPN720901:JPQ720901 JZJ720901:JZM720901 KJF720901:KJI720901 KTB720901:KTE720901 LCX720901:LDA720901 LMT720901:LMW720901 LWP720901:LWS720901 MGL720901:MGO720901 MQH720901:MQK720901 NAD720901:NAG720901 NJZ720901:NKC720901 NTV720901:NTY720901 ODR720901:ODU720901 ONN720901:ONQ720901 OXJ720901:OXM720901 PHF720901:PHI720901 PRB720901:PRE720901 QAX720901:QBA720901 QKT720901:QKW720901 QUP720901:QUS720901 REL720901:REO720901 ROH720901:ROK720901 RYD720901:RYG720901 SHZ720901:SIC720901 SRV720901:SRY720901 TBR720901:TBU720901 TLN720901:TLQ720901 TVJ720901:TVM720901 UFF720901:UFI720901 UPB720901:UPE720901 UYX720901:UZA720901 VIT720901:VIW720901 VSP720901:VSS720901 WCL720901:WCO720901 WMH720901:WMK720901 WWD720901:WWG720901 V786437:Y786437 JR786437:JU786437 TN786437:TQ786437 ADJ786437:ADM786437 ANF786437:ANI786437 AXB786437:AXE786437 BGX786437:BHA786437 BQT786437:BQW786437 CAP786437:CAS786437 CKL786437:CKO786437 CUH786437:CUK786437 DED786437:DEG786437 DNZ786437:DOC786437 DXV786437:DXY786437 EHR786437:EHU786437 ERN786437:ERQ786437 FBJ786437:FBM786437 FLF786437:FLI786437 FVB786437:FVE786437 GEX786437:GFA786437 GOT786437:GOW786437 GYP786437:GYS786437 HIL786437:HIO786437 HSH786437:HSK786437 ICD786437:ICG786437 ILZ786437:IMC786437 IVV786437:IVY786437 JFR786437:JFU786437 JPN786437:JPQ786437 JZJ786437:JZM786437 KJF786437:KJI786437 KTB786437:KTE786437 LCX786437:LDA786437 LMT786437:LMW786437 LWP786437:LWS786437 MGL786437:MGO786437 MQH786437:MQK786437 NAD786437:NAG786437 NJZ786437:NKC786437 NTV786437:NTY786437 ODR786437:ODU786437 ONN786437:ONQ786437 OXJ786437:OXM786437 PHF786437:PHI786437 PRB786437:PRE786437 QAX786437:QBA786437 QKT786437:QKW786437 QUP786437:QUS786437 REL786437:REO786437 ROH786437:ROK786437 RYD786437:RYG786437 SHZ786437:SIC786437 SRV786437:SRY786437 TBR786437:TBU786437 TLN786437:TLQ786437 TVJ786437:TVM786437 UFF786437:UFI786437 UPB786437:UPE786437 UYX786437:UZA786437 VIT786437:VIW786437 VSP786437:VSS786437 WCL786437:WCO786437 WMH786437:WMK786437 WWD786437:WWG786437 V851973:Y851973 JR851973:JU851973 TN851973:TQ851973 ADJ851973:ADM851973 ANF851973:ANI851973 AXB851973:AXE851973 BGX851973:BHA851973 BQT851973:BQW851973 CAP851973:CAS851973 CKL851973:CKO851973 CUH851973:CUK851973 DED851973:DEG851973 DNZ851973:DOC851973 DXV851973:DXY851973 EHR851973:EHU851973 ERN851973:ERQ851973 FBJ851973:FBM851973 FLF851973:FLI851973 FVB851973:FVE851973 GEX851973:GFA851973 GOT851973:GOW851973 GYP851973:GYS851973 HIL851973:HIO851973 HSH851973:HSK851973 ICD851973:ICG851973 ILZ851973:IMC851973 IVV851973:IVY851973 JFR851973:JFU851973 JPN851973:JPQ851973 JZJ851973:JZM851973 KJF851973:KJI851973 KTB851973:KTE851973 LCX851973:LDA851973 LMT851973:LMW851973 LWP851973:LWS851973 MGL851973:MGO851973 MQH851973:MQK851973 NAD851973:NAG851973 NJZ851973:NKC851973 NTV851973:NTY851973 ODR851973:ODU851973 ONN851973:ONQ851973 OXJ851973:OXM851973 PHF851973:PHI851973 PRB851973:PRE851973 QAX851973:QBA851973 QKT851973:QKW851973 QUP851973:QUS851973 REL851973:REO851973 ROH851973:ROK851973 RYD851973:RYG851973 SHZ851973:SIC851973 SRV851973:SRY851973 TBR851973:TBU851973 TLN851973:TLQ851973 TVJ851973:TVM851973 UFF851973:UFI851973 UPB851973:UPE851973 UYX851973:UZA851973 VIT851973:VIW851973 VSP851973:VSS851973 WCL851973:WCO851973 WMH851973:WMK851973 WWD851973:WWG851973 V917509:Y917509 JR917509:JU917509 TN917509:TQ917509 ADJ917509:ADM917509 ANF917509:ANI917509 AXB917509:AXE917509 BGX917509:BHA917509 BQT917509:BQW917509 CAP917509:CAS917509 CKL917509:CKO917509 CUH917509:CUK917509 DED917509:DEG917509 DNZ917509:DOC917509 DXV917509:DXY917509 EHR917509:EHU917509 ERN917509:ERQ917509 FBJ917509:FBM917509 FLF917509:FLI917509 FVB917509:FVE917509 GEX917509:GFA917509 GOT917509:GOW917509 GYP917509:GYS917509 HIL917509:HIO917509 HSH917509:HSK917509 ICD917509:ICG917509 ILZ917509:IMC917509 IVV917509:IVY917509 JFR917509:JFU917509 JPN917509:JPQ917509 JZJ917509:JZM917509 KJF917509:KJI917509 KTB917509:KTE917509 LCX917509:LDA917509 LMT917509:LMW917509 LWP917509:LWS917509 MGL917509:MGO917509 MQH917509:MQK917509 NAD917509:NAG917509 NJZ917509:NKC917509 NTV917509:NTY917509 ODR917509:ODU917509 ONN917509:ONQ917509 OXJ917509:OXM917509 PHF917509:PHI917509 PRB917509:PRE917509 QAX917509:QBA917509 QKT917509:QKW917509 QUP917509:QUS917509 REL917509:REO917509 ROH917509:ROK917509 RYD917509:RYG917509 SHZ917509:SIC917509 SRV917509:SRY917509 TBR917509:TBU917509 TLN917509:TLQ917509 TVJ917509:TVM917509 UFF917509:UFI917509 UPB917509:UPE917509 UYX917509:UZA917509 VIT917509:VIW917509 VSP917509:VSS917509 WCL917509:WCO917509 WMH917509:WMK917509 WWD917509:WWG917509 V983045:Y983045 JR983045:JU983045 TN983045:TQ983045 ADJ983045:ADM983045 ANF983045:ANI983045 AXB983045:AXE983045 BGX983045:BHA983045 BQT983045:BQW983045 CAP983045:CAS983045 CKL983045:CKO983045 CUH983045:CUK983045 DED983045:DEG983045 DNZ983045:DOC983045 DXV983045:DXY983045 EHR983045:EHU983045 ERN983045:ERQ983045 FBJ983045:FBM983045 FLF983045:FLI983045 FVB983045:FVE983045 GEX983045:GFA983045 GOT983045:GOW983045 GYP983045:GYS983045 HIL983045:HIO983045 HSH983045:HSK983045 ICD983045:ICG983045 ILZ983045:IMC983045 IVV983045:IVY983045 JFR983045:JFU983045 JPN983045:JPQ983045 JZJ983045:JZM983045 KJF983045:KJI983045 KTB983045:KTE983045 LCX983045:LDA983045 LMT983045:LMW983045 LWP983045:LWS983045 MGL983045:MGO983045 MQH983045:MQK983045 NAD983045:NAG983045 NJZ983045:NKC983045 NTV983045:NTY983045 ODR983045:ODU983045 ONN983045:ONQ983045 OXJ983045:OXM983045 PHF983045:PHI983045 PRB983045:PRE983045 QAX983045:QBA983045 QKT983045:QKW983045 QUP983045:QUS983045 REL983045:REO983045 ROH983045:ROK983045 RYD983045:RYG983045 SHZ983045:SIC983045 SRV983045:SRY983045 TBR983045:TBU983045 TLN983045:TLQ983045 TVJ983045:TVM983045 UFF983045:UFI983045 UPB983045:UPE983045 UYX983045:UZA983045 VIT983045:VIW983045 VSP983045:VSS983045 WCL983045:WCO983045 WMH983045:WMK983045 WWD983045:WWG983045" xr:uid="{831D9FE6-FAFA-439C-AB83-93C5DE0E7D64}">
      <formula1>"様,御中"</formula1>
    </dataValidation>
  </dataValidations>
  <printOptions horizontalCentered="1"/>
  <pageMargins left="0.23622047244094491" right="0.23622047244094491" top="0.74803149606299213" bottom="0.74803149606299213" header="0.31496062992125984" footer="0.31496062992125984"/>
  <pageSetup paperSize="9" scale="90"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DD903-251E-4454-8127-4F8FA5EB7547}">
  <dimension ref="A1:AR49"/>
  <sheetViews>
    <sheetView showGridLines="0" view="pageBreakPreview" zoomScale="85" zoomScaleNormal="100" zoomScaleSheetLayoutView="85" workbookViewId="0">
      <selection sqref="A1:K2"/>
    </sheetView>
  </sheetViews>
  <sheetFormatPr defaultColWidth="9.77734375" defaultRowHeight="13.2"/>
  <cols>
    <col min="1" max="1" width="11.44140625" style="235" customWidth="1"/>
    <col min="2" max="4" width="9.77734375" style="235" customWidth="1"/>
    <col min="5" max="6" width="7.21875" style="235" customWidth="1"/>
    <col min="7" max="7" width="9.77734375" style="235" customWidth="1"/>
    <col min="8" max="8" width="8.77734375" style="235" customWidth="1"/>
    <col min="9" max="9" width="12.21875" style="235" customWidth="1"/>
    <col min="10" max="10" width="12.33203125" style="235" customWidth="1"/>
    <col min="11" max="11" width="10.88671875" style="235" customWidth="1"/>
    <col min="12" max="12" width="3.6640625" style="235" customWidth="1"/>
    <col min="13" max="21" width="9.77734375" style="235"/>
    <col min="22" max="22" width="0" style="235" hidden="1" customWidth="1"/>
    <col min="23" max="16384" width="9.77734375" style="235"/>
  </cols>
  <sheetData>
    <row r="1" spans="1:44" ht="37.200000000000003" customHeight="1"/>
    <row r="2" spans="1:44" s="240" customFormat="1" ht="28.5" customHeight="1">
      <c r="A2" s="236"/>
      <c r="B2" s="236"/>
      <c r="C2" s="237"/>
      <c r="D2" s="237"/>
      <c r="E2" s="237"/>
      <c r="F2" s="237"/>
      <c r="G2" s="237"/>
      <c r="H2" s="237"/>
      <c r="I2" s="237"/>
      <c r="J2" s="238" t="s">
        <v>135</v>
      </c>
      <c r="K2" s="274">
        <f>計算シート!$N$4</f>
        <v>0</v>
      </c>
      <c r="L2" s="239"/>
      <c r="V2" s="240" t="s">
        <v>325</v>
      </c>
    </row>
    <row r="3" spans="1:44" s="240" customFormat="1" ht="26.4" customHeight="1">
      <c r="A3" s="236"/>
      <c r="B3" s="236"/>
      <c r="C3" s="237"/>
      <c r="D3" s="237"/>
      <c r="E3" s="237"/>
      <c r="F3" s="237"/>
      <c r="G3" s="237"/>
      <c r="H3" s="237"/>
      <c r="I3" s="238"/>
      <c r="J3" s="577">
        <f ca="1">TODAY()</f>
        <v>45568</v>
      </c>
      <c r="K3" s="577"/>
      <c r="L3" s="239"/>
      <c r="V3" s="240" t="s">
        <v>350</v>
      </c>
    </row>
    <row r="4" spans="1:44" ht="63" customHeight="1">
      <c r="A4" s="241"/>
      <c r="B4" s="241"/>
      <c r="C4" s="242"/>
      <c r="D4" s="578" t="s">
        <v>351</v>
      </c>
      <c r="E4" s="578"/>
      <c r="F4" s="578"/>
      <c r="G4" s="578"/>
      <c r="H4" s="578"/>
      <c r="I4" s="242"/>
      <c r="J4" s="241"/>
      <c r="K4" s="243"/>
      <c r="L4" s="243"/>
    </row>
    <row r="5" spans="1:44" ht="28.2" customHeight="1">
      <c r="A5" s="244"/>
      <c r="B5" s="245"/>
      <c r="C5" s="245"/>
      <c r="D5" s="245"/>
      <c r="E5" s="245"/>
      <c r="F5" s="246"/>
      <c r="G5" s="246"/>
      <c r="H5" s="246"/>
      <c r="I5" s="247"/>
      <c r="L5" s="243"/>
    </row>
    <row r="6" spans="1:44" ht="48" customHeight="1" thickBot="1">
      <c r="A6" s="244"/>
      <c r="B6" s="579" t="str">
        <f>【会員】書籍送付案内!$C$8</f>
        <v xml:space="preserve">  </v>
      </c>
      <c r="C6" s="579"/>
      <c r="D6" s="579"/>
      <c r="E6" s="579"/>
      <c r="F6" s="248" t="s">
        <v>233</v>
      </c>
      <c r="G6" s="246"/>
      <c r="H6" s="246"/>
      <c r="I6" s="247"/>
      <c r="J6" s="249"/>
      <c r="K6" s="249"/>
      <c r="L6" s="243"/>
      <c r="M6" s="568"/>
      <c r="N6" s="568"/>
      <c r="O6" s="568"/>
      <c r="P6" s="568"/>
      <c r="Q6" s="568"/>
      <c r="R6" s="568"/>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row>
    <row r="7" spans="1:44" ht="33.6" customHeight="1">
      <c r="A7" s="244"/>
      <c r="B7" s="251"/>
      <c r="C7" s="251"/>
      <c r="D7" s="251"/>
      <c r="E7" s="251"/>
      <c r="F7" s="252"/>
      <c r="G7" s="246"/>
      <c r="H7" s="246"/>
      <c r="I7" s="247"/>
      <c r="J7" s="249"/>
      <c r="K7" s="249"/>
      <c r="L7" s="243"/>
      <c r="M7" s="253"/>
      <c r="N7" s="253"/>
      <c r="O7" s="253"/>
      <c r="P7" s="253"/>
      <c r="Q7" s="253"/>
      <c r="R7" s="253"/>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row>
    <row r="8" spans="1:44" ht="21" customHeight="1">
      <c r="A8" s="580"/>
      <c r="B8" s="580"/>
      <c r="C8" s="580"/>
      <c r="D8" s="241"/>
      <c r="E8" s="254"/>
      <c r="F8" s="254"/>
      <c r="G8" s="255"/>
      <c r="H8" s="241"/>
      <c r="I8" s="581"/>
      <c r="J8" s="581"/>
      <c r="K8" s="581"/>
      <c r="L8" s="256"/>
    </row>
    <row r="9" spans="1:44" ht="16.2" customHeight="1">
      <c r="A9" s="257"/>
      <c r="B9" s="254"/>
      <c r="C9" s="254"/>
      <c r="D9" s="254"/>
      <c r="E9" s="254"/>
      <c r="F9" s="254"/>
      <c r="G9" s="255"/>
      <c r="H9" s="241"/>
      <c r="I9" s="258"/>
      <c r="J9" s="241"/>
      <c r="K9" s="241"/>
      <c r="L9" s="255"/>
    </row>
    <row r="10" spans="1:44" ht="16.2" customHeight="1">
      <c r="A10" s="257"/>
      <c r="B10" s="254"/>
      <c r="C10" s="254"/>
      <c r="D10" s="254"/>
      <c r="E10" s="254"/>
      <c r="F10" s="254"/>
      <c r="G10" s="255"/>
      <c r="H10" s="241"/>
      <c r="I10" s="259"/>
      <c r="J10" s="241"/>
      <c r="K10" s="259"/>
      <c r="L10" s="241"/>
    </row>
    <row r="11" spans="1:44" ht="16.2" customHeight="1">
      <c r="A11" s="257"/>
      <c r="B11" s="254"/>
      <c r="C11" s="254"/>
      <c r="D11" s="254"/>
      <c r="E11" s="254"/>
      <c r="F11" s="254"/>
      <c r="G11" s="241"/>
      <c r="H11" s="241"/>
      <c r="I11" s="241"/>
      <c r="J11" s="241"/>
      <c r="K11" s="241"/>
      <c r="L11" s="241"/>
    </row>
    <row r="12" spans="1:44" ht="16.2" customHeight="1">
      <c r="A12" s="257"/>
      <c r="B12" s="254"/>
      <c r="C12" s="254"/>
      <c r="D12" s="254"/>
      <c r="E12" s="254"/>
      <c r="F12" s="254"/>
      <c r="G12" s="241"/>
      <c r="H12" s="241"/>
      <c r="I12" s="258"/>
      <c r="J12" s="241"/>
      <c r="K12" s="241"/>
      <c r="L12" s="241"/>
    </row>
    <row r="13" spans="1:44" ht="16.2" customHeight="1">
      <c r="A13" s="241"/>
      <c r="B13" s="241"/>
      <c r="C13" s="241"/>
      <c r="D13" s="241"/>
      <c r="E13" s="241"/>
      <c r="F13" s="241"/>
      <c r="G13" s="241"/>
      <c r="H13" s="241"/>
      <c r="I13" s="574"/>
      <c r="J13" s="574"/>
      <c r="K13" s="241"/>
      <c r="L13" s="241"/>
    </row>
    <row r="14" spans="1:44" ht="40.200000000000003" customHeight="1" thickBot="1">
      <c r="A14" s="260"/>
      <c r="B14" s="260"/>
      <c r="C14" s="260"/>
      <c r="D14" s="260"/>
      <c r="E14" s="260"/>
      <c r="F14" s="260"/>
      <c r="G14" s="260"/>
      <c r="H14" s="260"/>
      <c r="I14" s="260"/>
      <c r="J14" s="261"/>
      <c r="K14" s="260"/>
      <c r="L14" s="241"/>
    </row>
    <row r="15" spans="1:44" ht="32.4" customHeight="1">
      <c r="A15" s="241"/>
      <c r="B15" s="241"/>
      <c r="C15" s="241"/>
      <c r="D15" s="241"/>
      <c r="E15" s="241"/>
      <c r="F15" s="241"/>
      <c r="G15" s="241"/>
      <c r="H15" s="241"/>
      <c r="I15" s="241"/>
      <c r="J15" s="241"/>
      <c r="K15" s="241"/>
      <c r="L15" s="241"/>
    </row>
    <row r="16" spans="1:44" ht="36.6" customHeight="1">
      <c r="A16" s="241"/>
      <c r="B16" s="575" t="s">
        <v>352</v>
      </c>
      <c r="C16" s="575"/>
      <c r="D16" s="575"/>
      <c r="E16" s="575"/>
      <c r="F16" s="575"/>
      <c r="G16" s="575"/>
      <c r="H16" s="575"/>
      <c r="I16" s="575"/>
      <c r="J16" s="575"/>
      <c r="K16" s="241"/>
      <c r="L16" s="241"/>
    </row>
    <row r="17" spans="1:18" ht="15" customHeight="1">
      <c r="A17" s="241"/>
      <c r="B17" s="576" t="s">
        <v>353</v>
      </c>
      <c r="C17" s="576"/>
      <c r="D17" s="576"/>
      <c r="E17" s="576"/>
      <c r="F17" s="576"/>
      <c r="G17" s="576"/>
      <c r="H17" s="576"/>
      <c r="I17" s="576"/>
      <c r="J17" s="576"/>
      <c r="K17" s="241"/>
      <c r="L17" s="241"/>
    </row>
    <row r="18" spans="1:18" ht="39.6" customHeight="1">
      <c r="A18" s="241"/>
      <c r="B18" s="576"/>
      <c r="C18" s="576"/>
      <c r="D18" s="576"/>
      <c r="E18" s="576"/>
      <c r="F18" s="576"/>
      <c r="G18" s="576"/>
      <c r="H18" s="576"/>
      <c r="I18" s="576"/>
      <c r="J18" s="576"/>
      <c r="K18" s="241"/>
      <c r="L18" s="241"/>
    </row>
    <row r="19" spans="1:18" ht="21.6" customHeight="1">
      <c r="A19" s="241"/>
      <c r="B19" s="262"/>
      <c r="C19" s="259"/>
      <c r="D19" s="259"/>
      <c r="E19" s="259"/>
      <c r="F19" s="259"/>
      <c r="G19" s="259"/>
      <c r="H19" s="259"/>
      <c r="I19" s="259"/>
      <c r="J19" s="263" t="s">
        <v>354</v>
      </c>
      <c r="K19" s="241"/>
      <c r="L19" s="241"/>
    </row>
    <row r="20" spans="1:18" ht="21.6" customHeight="1">
      <c r="A20" s="241"/>
      <c r="B20" s="262"/>
      <c r="C20" s="259"/>
      <c r="D20" s="259"/>
      <c r="E20" s="259"/>
      <c r="F20" s="259"/>
      <c r="G20" s="259"/>
      <c r="H20" s="259"/>
      <c r="I20" s="259"/>
      <c r="J20" s="259"/>
      <c r="K20" s="241"/>
      <c r="L20" s="241"/>
    </row>
    <row r="21" spans="1:18" ht="21.6" customHeight="1">
      <c r="A21" s="259"/>
      <c r="B21" s="259"/>
      <c r="C21" s="259"/>
      <c r="D21" s="259"/>
      <c r="E21" s="259"/>
      <c r="F21" s="264" t="s">
        <v>355</v>
      </c>
      <c r="G21" s="259"/>
      <c r="H21" s="259"/>
      <c r="I21" s="241"/>
      <c r="J21" s="241"/>
      <c r="K21" s="241"/>
      <c r="L21" s="241"/>
    </row>
    <row r="22" spans="1:18" ht="21.6" customHeight="1">
      <c r="A22" s="259"/>
      <c r="B22" s="259"/>
      <c r="C22" s="259"/>
      <c r="D22" s="259"/>
      <c r="E22" s="259"/>
      <c r="F22" s="265"/>
      <c r="G22" s="259"/>
      <c r="H22" s="259"/>
      <c r="I22" s="241"/>
      <c r="J22" s="241"/>
      <c r="K22" s="241"/>
      <c r="L22" s="241"/>
    </row>
    <row r="23" spans="1:18" ht="26.25" customHeight="1">
      <c r="A23" s="259"/>
      <c r="B23" s="259"/>
      <c r="C23" s="259"/>
      <c r="D23" s="259"/>
      <c r="E23" s="259"/>
      <c r="F23" s="241"/>
      <c r="G23" s="241"/>
      <c r="H23" s="241"/>
      <c r="I23" s="241"/>
      <c r="J23" s="241"/>
      <c r="K23" s="241"/>
      <c r="L23" s="241"/>
    </row>
    <row r="24" spans="1:18" s="269" customFormat="1" ht="26.25" customHeight="1">
      <c r="A24" s="245"/>
      <c r="B24" s="245"/>
      <c r="C24" s="245"/>
      <c r="D24" s="266" t="s">
        <v>356</v>
      </c>
      <c r="E24" s="266"/>
      <c r="F24" s="267"/>
      <c r="G24" s="266"/>
      <c r="H24" s="266" t="s">
        <v>357</v>
      </c>
      <c r="I24" s="266"/>
      <c r="J24" s="268"/>
      <c r="K24" s="268"/>
      <c r="L24" s="268"/>
    </row>
    <row r="25" spans="1:18" s="269" customFormat="1" ht="26.25" customHeight="1">
      <c r="A25" s="245"/>
      <c r="B25" s="245"/>
      <c r="C25" s="245"/>
      <c r="D25" s="244"/>
      <c r="E25" s="245"/>
      <c r="F25" s="40"/>
      <c r="G25" s="268"/>
      <c r="H25" s="270"/>
      <c r="I25" s="268"/>
      <c r="J25" s="268"/>
      <c r="K25" s="268"/>
      <c r="L25" s="268"/>
      <c r="M25" s="568" t="s">
        <v>358</v>
      </c>
      <c r="N25" s="568"/>
      <c r="O25" s="568"/>
      <c r="P25" s="568"/>
      <c r="Q25" s="568"/>
      <c r="R25" s="568"/>
    </row>
    <row r="26" spans="1:18" s="269" customFormat="1" ht="25.8" customHeight="1">
      <c r="A26" s="245"/>
      <c r="B26" s="245"/>
      <c r="C26" s="245"/>
      <c r="D26" s="266"/>
      <c r="E26" s="266"/>
      <c r="F26" s="267"/>
      <c r="G26" s="266"/>
      <c r="H26" s="271"/>
      <c r="I26" s="268"/>
      <c r="J26" s="271" t="s">
        <v>359</v>
      </c>
      <c r="K26" s="268"/>
      <c r="L26" s="268"/>
    </row>
    <row r="27" spans="1:18" ht="26.25" customHeight="1">
      <c r="A27" s="236"/>
      <c r="B27" s="236"/>
      <c r="C27" s="236"/>
      <c r="D27" s="236"/>
      <c r="E27" s="236"/>
      <c r="F27" s="272"/>
      <c r="G27" s="272"/>
      <c r="H27" s="272"/>
      <c r="I27" s="272"/>
      <c r="J27" s="272"/>
      <c r="K27" s="241"/>
      <c r="L27" s="241"/>
    </row>
    <row r="28" spans="1:18" ht="26.25" customHeight="1">
      <c r="A28" s="236"/>
      <c r="B28" s="236"/>
      <c r="C28" s="236"/>
      <c r="D28" s="236"/>
      <c r="E28" s="236"/>
      <c r="F28" s="241"/>
      <c r="G28" s="241"/>
      <c r="H28" s="241"/>
      <c r="I28" s="259"/>
      <c r="J28" s="272"/>
      <c r="K28" s="241"/>
      <c r="L28" s="241"/>
    </row>
    <row r="29" spans="1:18" ht="26.25" customHeight="1">
      <c r="A29" s="236"/>
      <c r="B29" s="236"/>
      <c r="C29" s="236"/>
      <c r="D29" s="236"/>
      <c r="E29" s="236"/>
      <c r="F29" s="241"/>
      <c r="G29" s="241"/>
      <c r="H29" s="241"/>
      <c r="I29" s="263"/>
      <c r="J29" s="271"/>
      <c r="K29" s="241"/>
      <c r="L29" s="236"/>
    </row>
    <row r="30" spans="1:18" ht="26.25" customHeight="1">
      <c r="A30" s="240"/>
      <c r="B30" s="240"/>
      <c r="C30" s="240"/>
      <c r="D30" s="240"/>
      <c r="E30" s="240"/>
      <c r="I30" s="240"/>
      <c r="J30" s="240"/>
      <c r="K30" s="240"/>
      <c r="L30" s="240"/>
    </row>
    <row r="31" spans="1:18" ht="26.25" customHeight="1">
      <c r="A31" s="240"/>
      <c r="B31" s="240"/>
      <c r="C31" s="240"/>
      <c r="D31" s="240"/>
      <c r="E31" s="240"/>
      <c r="I31" s="240"/>
      <c r="J31" s="240"/>
      <c r="K31" s="240"/>
      <c r="L31" s="240"/>
    </row>
    <row r="32" spans="1:18" ht="26.25" customHeight="1">
      <c r="A32" s="240"/>
      <c r="B32" s="240"/>
      <c r="J32" s="240"/>
      <c r="K32" s="240"/>
      <c r="L32" s="240"/>
    </row>
    <row r="33" spans="1:12" ht="26.25" customHeight="1">
      <c r="A33" s="240"/>
      <c r="B33" s="240"/>
      <c r="C33" s="240"/>
      <c r="D33" s="240"/>
      <c r="E33" s="240"/>
      <c r="J33" s="240"/>
      <c r="K33" s="240"/>
      <c r="L33" s="240"/>
    </row>
    <row r="34" spans="1:12" ht="26.25" customHeight="1">
      <c r="A34" s="240"/>
      <c r="B34" s="240"/>
      <c r="C34" s="240"/>
      <c r="D34" s="240"/>
      <c r="E34" s="240"/>
      <c r="J34" s="240"/>
      <c r="K34" s="240"/>
      <c r="L34" s="240"/>
    </row>
    <row r="35" spans="1:12" ht="26.25" customHeight="1">
      <c r="A35" s="240"/>
      <c r="B35" s="240"/>
      <c r="C35" s="240"/>
      <c r="D35" s="240"/>
      <c r="E35" s="240"/>
      <c r="J35" s="240"/>
      <c r="K35" s="240"/>
      <c r="L35" s="240"/>
    </row>
    <row r="36" spans="1:12" ht="26.25" customHeight="1">
      <c r="A36" s="240"/>
      <c r="B36" s="240"/>
      <c r="C36" s="240"/>
      <c r="D36" s="240"/>
      <c r="E36" s="240"/>
      <c r="J36" s="240"/>
      <c r="K36" s="240"/>
      <c r="L36" s="240"/>
    </row>
    <row r="37" spans="1:12" ht="26.25" customHeight="1">
      <c r="A37" s="240"/>
      <c r="B37" s="240"/>
      <c r="C37" s="240"/>
      <c r="D37" s="240"/>
      <c r="E37" s="240"/>
      <c r="J37" s="240"/>
      <c r="K37" s="240"/>
      <c r="L37" s="240"/>
    </row>
    <row r="38" spans="1:12" ht="26.25" customHeight="1">
      <c r="A38" s="240"/>
      <c r="B38" s="240"/>
      <c r="C38" s="240"/>
      <c r="D38" s="240"/>
      <c r="E38" s="240"/>
      <c r="F38" s="240"/>
      <c r="G38" s="240"/>
      <c r="H38" s="240"/>
      <c r="I38" s="240"/>
      <c r="J38" s="240"/>
      <c r="K38" s="240"/>
      <c r="L38" s="240"/>
    </row>
    <row r="39" spans="1:12" ht="26.25" customHeight="1">
      <c r="A39" s="240"/>
      <c r="B39" s="240"/>
      <c r="C39" s="240"/>
      <c r="D39" s="240"/>
      <c r="E39" s="240"/>
      <c r="F39" s="240"/>
      <c r="G39" s="240"/>
      <c r="H39" s="240"/>
      <c r="I39" s="240"/>
      <c r="J39" s="240"/>
      <c r="K39" s="240"/>
      <c r="L39" s="240"/>
    </row>
    <row r="40" spans="1:12" ht="26.25" customHeight="1">
      <c r="A40" s="240"/>
      <c r="B40" s="240"/>
      <c r="C40" s="240"/>
      <c r="D40" s="240"/>
      <c r="E40" s="240"/>
      <c r="F40" s="240"/>
      <c r="G40" s="240"/>
      <c r="H40" s="240"/>
      <c r="I40" s="240"/>
      <c r="J40" s="240"/>
      <c r="K40" s="240"/>
      <c r="L40" s="240"/>
    </row>
    <row r="41" spans="1:12" ht="26.25" customHeight="1">
      <c r="A41" s="240"/>
      <c r="B41" s="240"/>
      <c r="C41" s="240"/>
      <c r="D41" s="240"/>
      <c r="E41" s="240"/>
      <c r="F41" s="240"/>
      <c r="G41" s="240"/>
      <c r="H41" s="240"/>
      <c r="I41" s="240"/>
      <c r="J41" s="240"/>
      <c r="K41" s="240"/>
      <c r="L41" s="240"/>
    </row>
    <row r="42" spans="1:12" ht="26.25" customHeight="1">
      <c r="A42" s="240"/>
      <c r="B42" s="240"/>
      <c r="C42" s="240"/>
      <c r="D42" s="240"/>
      <c r="E42" s="240"/>
      <c r="F42" s="240"/>
      <c r="G42" s="240"/>
      <c r="H42" s="240"/>
      <c r="I42" s="240"/>
      <c r="J42" s="240"/>
      <c r="K42" s="240"/>
      <c r="L42" s="240"/>
    </row>
    <row r="43" spans="1:12" ht="26.25" customHeight="1">
      <c r="A43" s="240"/>
      <c r="B43" s="240"/>
      <c r="C43" s="240"/>
      <c r="D43" s="240"/>
      <c r="E43" s="240"/>
      <c r="F43" s="240"/>
      <c r="G43" s="240"/>
      <c r="H43" s="240"/>
      <c r="I43" s="240"/>
      <c r="J43" s="240"/>
      <c r="K43" s="240"/>
      <c r="L43" s="240"/>
    </row>
    <row r="44" spans="1:12" ht="26.25" customHeight="1">
      <c r="A44" s="240"/>
      <c r="B44" s="240"/>
      <c r="C44" s="240"/>
      <c r="D44" s="240"/>
      <c r="E44" s="240"/>
      <c r="F44" s="240"/>
      <c r="G44" s="240"/>
      <c r="H44" s="240"/>
      <c r="I44" s="240"/>
      <c r="J44" s="240"/>
      <c r="K44" s="240"/>
      <c r="L44" s="240"/>
    </row>
    <row r="45" spans="1:12" ht="26.25" customHeight="1">
      <c r="A45" s="240"/>
      <c r="B45" s="240"/>
      <c r="C45" s="240"/>
      <c r="D45" s="240"/>
      <c r="E45" s="240"/>
      <c r="F45" s="240"/>
      <c r="G45" s="240"/>
      <c r="H45" s="240"/>
      <c r="I45" s="240"/>
      <c r="J45" s="240"/>
      <c r="K45" s="240"/>
      <c r="L45" s="240"/>
    </row>
    <row r="46" spans="1:12" ht="16.2">
      <c r="A46" s="240"/>
      <c r="B46" s="240"/>
      <c r="C46" s="240"/>
      <c r="D46" s="240"/>
      <c r="E46" s="240"/>
      <c r="F46" s="240"/>
      <c r="G46" s="240"/>
      <c r="H46" s="240"/>
      <c r="I46" s="240"/>
      <c r="J46" s="273"/>
      <c r="K46" s="273"/>
      <c r="L46" s="273"/>
    </row>
    <row r="47" spans="1:12" ht="16.2">
      <c r="A47" s="273"/>
      <c r="B47" s="273"/>
      <c r="C47" s="273"/>
      <c r="D47" s="273"/>
      <c r="E47" s="273"/>
      <c r="F47" s="273"/>
      <c r="G47" s="273"/>
      <c r="H47" s="273"/>
      <c r="I47" s="273"/>
      <c r="J47" s="273"/>
      <c r="K47" s="273"/>
      <c r="L47" s="273"/>
    </row>
    <row r="48" spans="1:12" ht="16.2">
      <c r="A48" s="273"/>
      <c r="B48" s="273"/>
      <c r="C48" s="273"/>
      <c r="D48" s="273"/>
      <c r="E48" s="273"/>
      <c r="F48" s="273"/>
      <c r="G48" s="273"/>
      <c r="H48" s="273"/>
      <c r="I48" s="273"/>
      <c r="J48" s="273"/>
      <c r="K48" s="273"/>
      <c r="L48" s="273"/>
    </row>
    <row r="49" spans="1:9" ht="16.2">
      <c r="A49" s="273"/>
      <c r="B49" s="273"/>
      <c r="C49" s="273"/>
      <c r="D49" s="273"/>
      <c r="E49" s="273"/>
      <c r="F49" s="273"/>
      <c r="G49" s="273"/>
      <c r="H49" s="273"/>
      <c r="I49" s="273"/>
    </row>
  </sheetData>
  <mergeCells count="10">
    <mergeCell ref="I13:J13"/>
    <mergeCell ref="B16:J16"/>
    <mergeCell ref="B17:J18"/>
    <mergeCell ref="M25:R25"/>
    <mergeCell ref="J3:K3"/>
    <mergeCell ref="D4:H4"/>
    <mergeCell ref="B6:E6"/>
    <mergeCell ref="M6:R6"/>
    <mergeCell ref="A8:C8"/>
    <mergeCell ref="I8:K8"/>
  </mergeCells>
  <phoneticPr fontId="13"/>
  <printOptions horizontalCentered="1"/>
  <pageMargins left="0.23622047244094491" right="0.23622047244094491" top="0.74803149606299213" bottom="0.74803149606299213" header="0.31496062992125984" footer="0.31496062992125984"/>
  <pageSetup paperSize="9" scale="7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B16BFF0CC9BA54FA360C677522D9221" ma:contentTypeVersion="5" ma:contentTypeDescription="新しいドキュメントを作成します。" ma:contentTypeScope="" ma:versionID="44feb8136433b2fee132eba4a9d4df21">
  <xsd:schema xmlns:xsd="http://www.w3.org/2001/XMLSchema" xmlns:xs="http://www.w3.org/2001/XMLSchema" xmlns:p="http://schemas.microsoft.com/office/2006/metadata/properties" xmlns:ns3="862137e7-8d7c-4855-b122-2ef27e0b566d" targetNamespace="http://schemas.microsoft.com/office/2006/metadata/properties" ma:root="true" ma:fieldsID="dc7ae78f957d17b67bbd29d0c31ac032" ns3:_="">
    <xsd:import namespace="862137e7-8d7c-4855-b122-2ef27e0b566d"/>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137e7-8d7c-4855-b122-2ef27e0b566d"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F8587681-A1B7-4D12-9410-279F2B25290C}">
  <ds:schemaRefs>
    <ds:schemaRef ds:uri="http://purl.org/dc/elements/1.1/"/>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dcmitype/"/>
    <ds:schemaRef ds:uri="862137e7-8d7c-4855-b122-2ef27e0b566d"/>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55450A2-9468-49B0-B9A1-E244AE64FEAB}">
  <ds:schemaRefs>
    <ds:schemaRef ds:uri="http://schemas.microsoft.com/sharepoint/v3/contenttype/forms"/>
  </ds:schemaRefs>
</ds:datastoreItem>
</file>

<file path=customXml/itemProps3.xml><?xml version="1.0" encoding="utf-8"?>
<ds:datastoreItem xmlns:ds="http://schemas.openxmlformats.org/officeDocument/2006/customXml" ds:itemID="{920C8714-27B5-43C7-A6FA-2C1178C69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137e7-8d7c-4855-b122-2ef27e0b56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63DF316-11E6-481B-9972-64C22A2F886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会員用申込書</vt:lpstr>
      <vt:lpstr>計算シート</vt:lpstr>
      <vt:lpstr>請求書</vt:lpstr>
      <vt:lpstr>見積書</vt:lpstr>
      <vt:lpstr>納品書</vt:lpstr>
      <vt:lpstr>領収書</vt:lpstr>
      <vt:lpstr>【会員】書籍送付案内</vt:lpstr>
      <vt:lpstr>その他送付</vt:lpstr>
      <vt:lpstr>【会員】書籍送付案内!Print_Area</vt:lpstr>
      <vt:lpstr>その他送付!Print_Area</vt:lpstr>
      <vt:lpstr>会員用申込書!Print_Area</vt:lpstr>
      <vt:lpstr>計算シート!Print_Area</vt:lpstr>
      <vt:lpstr>見積書!Print_Area</vt:lpstr>
      <vt:lpstr>請求書!Print_Area</vt:lpstr>
      <vt:lpstr>納品書!Print_Area</vt:lpstr>
      <vt:lpstr>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広報・研修部</dc:creator>
  <cp:lastModifiedBy>広報04</cp:lastModifiedBy>
  <cp:lastPrinted>2024-09-25T04:30:34Z</cp:lastPrinted>
  <dcterms:created xsi:type="dcterms:W3CDTF">2010-06-16T07:20:35Z</dcterms:created>
  <dcterms:modified xsi:type="dcterms:W3CDTF">2024-10-03T01:10:50Z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0x0101006B16BFF0CC9BA54FA360C677522D9221</vt:lpwstr>
  </property>
</Properties>
</file>